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errikoa\Boîte à outils\Gestion de trésorerie-relations bancaires\Outils\"/>
    </mc:Choice>
  </mc:AlternateContent>
  <xr:revisionPtr revIDLastSave="0" documentId="13_ncr:1_{5FF16F1F-311E-4D67-BA6D-437657ADF541}" xr6:coauthVersionLast="43" xr6:coauthVersionMax="43" xr10:uidLastSave="{00000000-0000-0000-0000-000000000000}"/>
  <bookViews>
    <workbookView xWindow="-108" yWindow="-108" windowWidth="23256" windowHeight="12576" tabRatio="601" xr2:uid="{00000000-000D-0000-FFFF-FFFF00000000}"/>
  </bookViews>
  <sheets>
    <sheet name="financements" sheetId="2" r:id="rId1"/>
    <sheet name="jours de valeur" sheetId="3" r:id="rId2"/>
    <sheet name="commissions" sheetId="4" r:id="rId3"/>
  </sheets>
  <definedNames>
    <definedName name="bque_1">financements!$G$7</definedName>
    <definedName name="bque_2">financements!$G$8</definedName>
    <definedName name="bque_3">financements!$G$9</definedName>
    <definedName name="EONIA">financements!$E$7</definedName>
    <definedName name="EURIBOR_3M">financements!$E$8</definedName>
    <definedName name="_xlnm.Print_Titles" localSheetId="2">commissions!$1:$7</definedName>
    <definedName name="_xlnm.Print_Titles" localSheetId="1">'jours de valeur'!$1:$7</definedName>
    <definedName name="TBB">financements!$E$6</definedName>
    <definedName name="TMM">financements!$E$9</definedName>
    <definedName name="_xlnm.Print_Area" localSheetId="2">commissions!$B$1:$I$83</definedName>
    <definedName name="_xlnm.Print_Area" localSheetId="1">'jours de valeur'!$B$1:$O$66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3" i="4" l="1"/>
  <c r="C42" i="4"/>
  <c r="L43" i="3"/>
  <c r="L9" i="3"/>
  <c r="L15" i="3"/>
  <c r="M15" i="3"/>
  <c r="N15" i="3"/>
  <c r="O15" i="3"/>
  <c r="L16" i="3"/>
  <c r="M16" i="3"/>
  <c r="N16" i="3"/>
  <c r="O16" i="3"/>
  <c r="O65" i="3" l="1"/>
  <c r="N65" i="3"/>
  <c r="M65" i="3"/>
  <c r="L65" i="3"/>
  <c r="O64" i="3"/>
  <c r="N64" i="3"/>
  <c r="M64" i="3"/>
  <c r="L64" i="3"/>
  <c r="O63" i="3"/>
  <c r="N63" i="3"/>
  <c r="M63" i="3"/>
  <c r="L63" i="3"/>
  <c r="O62" i="3"/>
  <c r="N62" i="3"/>
  <c r="M62" i="3"/>
  <c r="L62" i="3"/>
  <c r="O61" i="3"/>
  <c r="N61" i="3"/>
  <c r="M61" i="3"/>
  <c r="L61" i="3"/>
  <c r="O60" i="3"/>
  <c r="N60" i="3"/>
  <c r="M60" i="3"/>
  <c r="L60" i="3"/>
  <c r="O59" i="3"/>
  <c r="N59" i="3"/>
  <c r="M59" i="3"/>
  <c r="L59" i="3"/>
  <c r="O54" i="3"/>
  <c r="N54" i="3"/>
  <c r="M54" i="3"/>
  <c r="L54" i="3"/>
  <c r="O55" i="3"/>
  <c r="N55" i="3"/>
  <c r="M55" i="3"/>
  <c r="L55" i="3"/>
  <c r="O53" i="3"/>
  <c r="N53" i="3"/>
  <c r="M53" i="3"/>
  <c r="L53" i="3"/>
  <c r="O39" i="3"/>
  <c r="N39" i="3"/>
  <c r="M39" i="3"/>
  <c r="L39" i="3"/>
  <c r="O57" i="3" l="1"/>
  <c r="N57" i="3"/>
  <c r="M57" i="3"/>
  <c r="L57" i="3"/>
  <c r="O66" i="3"/>
  <c r="N66" i="3"/>
  <c r="M66" i="3"/>
  <c r="L66" i="3"/>
  <c r="O58" i="3"/>
  <c r="N58" i="3"/>
  <c r="M58" i="3"/>
  <c r="L58" i="3"/>
  <c r="O52" i="3"/>
  <c r="N52" i="3"/>
  <c r="M52" i="3"/>
  <c r="L52" i="3"/>
  <c r="O51" i="3"/>
  <c r="N51" i="3"/>
  <c r="M51" i="3"/>
  <c r="L51" i="3"/>
  <c r="O50" i="3"/>
  <c r="N50" i="3"/>
  <c r="M50" i="3"/>
  <c r="L50" i="3"/>
  <c r="O49" i="3"/>
  <c r="N49" i="3"/>
  <c r="M49" i="3"/>
  <c r="L49" i="3"/>
  <c r="O48" i="3"/>
  <c r="N48" i="3"/>
  <c r="M48" i="3"/>
  <c r="L48" i="3"/>
  <c r="O47" i="3"/>
  <c r="N47" i="3"/>
  <c r="M47" i="3"/>
  <c r="L47" i="3"/>
  <c r="O46" i="3"/>
  <c r="N46" i="3"/>
  <c r="M46" i="3"/>
  <c r="L46" i="3"/>
  <c r="O45" i="3"/>
  <c r="N45" i="3"/>
  <c r="M45" i="3"/>
  <c r="L45" i="3"/>
  <c r="O44" i="3"/>
  <c r="N44" i="3"/>
  <c r="M44" i="3"/>
  <c r="L44" i="3"/>
  <c r="O40" i="3"/>
  <c r="N40" i="3"/>
  <c r="M40" i="3"/>
  <c r="L40" i="3"/>
  <c r="O38" i="3"/>
  <c r="N38" i="3"/>
  <c r="M38" i="3"/>
  <c r="L38" i="3"/>
  <c r="O37" i="3"/>
  <c r="N37" i="3"/>
  <c r="M37" i="3"/>
  <c r="L37" i="3"/>
  <c r="O36" i="3"/>
  <c r="N36" i="3"/>
  <c r="M36" i="3"/>
  <c r="L36" i="3"/>
  <c r="O35" i="3"/>
  <c r="N35" i="3"/>
  <c r="M35" i="3"/>
  <c r="L35" i="3"/>
  <c r="O34" i="3"/>
  <c r="N34" i="3"/>
  <c r="M34" i="3"/>
  <c r="L34" i="3"/>
  <c r="O33" i="3"/>
  <c r="N33" i="3"/>
  <c r="M33" i="3"/>
  <c r="L33" i="3"/>
  <c r="O32" i="3"/>
  <c r="N32" i="3"/>
  <c r="M32" i="3"/>
  <c r="L32" i="3"/>
  <c r="O31" i="3"/>
  <c r="N31" i="3"/>
  <c r="M31" i="3"/>
  <c r="L31" i="3"/>
  <c r="O30" i="3"/>
  <c r="N30" i="3"/>
  <c r="M30" i="3"/>
  <c r="L30" i="3"/>
  <c r="O28" i="3"/>
  <c r="N28" i="3"/>
  <c r="M28" i="3"/>
  <c r="L28" i="3"/>
  <c r="O27" i="3"/>
  <c r="N27" i="3"/>
  <c r="M27" i="3"/>
  <c r="L27" i="3"/>
  <c r="O26" i="3"/>
  <c r="N26" i="3"/>
  <c r="M26" i="3"/>
  <c r="L26" i="3"/>
  <c r="O25" i="3"/>
  <c r="N25" i="3"/>
  <c r="M25" i="3"/>
  <c r="L25" i="3"/>
  <c r="O24" i="3"/>
  <c r="N24" i="3"/>
  <c r="M24" i="3"/>
  <c r="L24" i="3"/>
  <c r="O22" i="3"/>
  <c r="N22" i="3"/>
  <c r="M22" i="3"/>
  <c r="L22" i="3"/>
  <c r="O21" i="3"/>
  <c r="N21" i="3"/>
  <c r="M21" i="3"/>
  <c r="L21" i="3"/>
  <c r="O20" i="3"/>
  <c r="N20" i="3"/>
  <c r="M20" i="3"/>
  <c r="L20" i="3"/>
  <c r="O18" i="3"/>
  <c r="O17" i="3"/>
  <c r="O14" i="3"/>
  <c r="O12" i="3"/>
  <c r="O11" i="3"/>
  <c r="N17" i="3"/>
  <c r="M17" i="3"/>
  <c r="L17" i="3"/>
  <c r="N18" i="3"/>
  <c r="M18" i="3"/>
  <c r="L18" i="3"/>
  <c r="N14" i="3"/>
  <c r="M14" i="3"/>
  <c r="L14" i="3"/>
  <c r="O10" i="3"/>
  <c r="N12" i="3"/>
  <c r="M12" i="3"/>
  <c r="N11" i="3"/>
  <c r="M11" i="3"/>
  <c r="N10" i="3"/>
  <c r="M10" i="3"/>
  <c r="L12" i="3"/>
  <c r="L11" i="3"/>
  <c r="L10" i="3"/>
  <c r="H7" i="4" l="1"/>
  <c r="G7" i="4"/>
  <c r="F7" i="4"/>
  <c r="B31" i="2" l="1"/>
  <c r="B20" i="2"/>
  <c r="B16" i="2"/>
  <c r="B12" i="2"/>
  <c r="C54" i="4" l="1"/>
  <c r="C53" i="4"/>
  <c r="G44" i="2" l="1"/>
  <c r="G46" i="2"/>
  <c r="G47" i="2"/>
  <c r="G37" i="2"/>
  <c r="G39" i="2"/>
  <c r="G40" i="2"/>
  <c r="G32" i="2"/>
  <c r="G34" i="2"/>
  <c r="G35" i="2"/>
  <c r="G27" i="2"/>
  <c r="G29" i="2"/>
  <c r="G30" i="2"/>
  <c r="G6" i="3" l="1"/>
  <c r="N7" i="3" s="1"/>
  <c r="E6" i="3"/>
  <c r="M7" i="3" s="1"/>
  <c r="C6" i="3"/>
  <c r="L7" i="3" s="1"/>
  <c r="B26" i="2"/>
  <c r="B36" i="2"/>
  <c r="B43" i="2"/>
  <c r="B48" i="2"/>
  <c r="G49" i="2"/>
  <c r="G51" i="2"/>
  <c r="G52" i="2"/>
  <c r="B53" i="2"/>
  <c r="G54" i="2"/>
  <c r="G56" i="2"/>
  <c r="G57" i="2"/>
  <c r="B60" i="2"/>
  <c r="G61" i="2"/>
  <c r="G63" i="2"/>
  <c r="G64" i="2"/>
  <c r="B65" i="2"/>
  <c r="G66" i="2"/>
  <c r="G68" i="2"/>
  <c r="G69" i="2"/>
  <c r="B70" i="2"/>
  <c r="G71" i="2"/>
  <c r="G73" i="2"/>
  <c r="G74" i="2"/>
  <c r="B77" i="2"/>
  <c r="G78" i="2"/>
  <c r="G80" i="2"/>
  <c r="G81" i="2"/>
  <c r="B82" i="2"/>
  <c r="G83" i="2"/>
  <c r="G85" i="2"/>
  <c r="G86" i="2"/>
  <c r="B87" i="2"/>
  <c r="G88" i="2"/>
  <c r="G90" i="2"/>
  <c r="G91" i="2"/>
  <c r="B95" i="2"/>
  <c r="C95" i="2"/>
  <c r="D95" i="2"/>
  <c r="E95" i="2"/>
  <c r="F95" i="2"/>
  <c r="G95" i="2"/>
  <c r="B96" i="2"/>
  <c r="C96" i="2"/>
  <c r="D96" i="2"/>
  <c r="E96" i="2"/>
  <c r="F96" i="2"/>
  <c r="G96" i="2"/>
  <c r="B97" i="2"/>
  <c r="C97" i="2"/>
  <c r="D97" i="2"/>
  <c r="E97" i="2"/>
  <c r="F97" i="2"/>
  <c r="G97" i="2"/>
  <c r="G21" i="2"/>
  <c r="G17" i="2"/>
  <c r="G13" i="2"/>
  <c r="D98" i="2" l="1"/>
  <c r="F98" i="2"/>
  <c r="G98" i="2"/>
  <c r="E98" i="2"/>
  <c r="H96" i="2"/>
  <c r="H97" i="2"/>
  <c r="C98" i="2"/>
  <c r="H95" i="2"/>
  <c r="H98" i="2" l="1"/>
</calcChain>
</file>

<file path=xl/sharedStrings.xml><?xml version="1.0" encoding="utf-8"?>
<sst xmlns="http://schemas.openxmlformats.org/spreadsheetml/2006/main" count="322" uniqueCount="149">
  <si>
    <t>Total</t>
  </si>
  <si>
    <t>2 JC</t>
  </si>
  <si>
    <t>à</t>
  </si>
  <si>
    <t>de</t>
  </si>
  <si>
    <t>au-delà de</t>
  </si>
  <si>
    <t>Conditions appliquées</t>
  </si>
  <si>
    <t>1 - Découvert</t>
  </si>
  <si>
    <t>Découvert</t>
  </si>
  <si>
    <t>TBB</t>
  </si>
  <si>
    <t xml:space="preserve"> </t>
  </si>
  <si>
    <t>type</t>
  </si>
  <si>
    <t>Encaissements Cartes</t>
  </si>
  <si>
    <t>ouvré</t>
  </si>
  <si>
    <t>calendaire</t>
  </si>
  <si>
    <t>Chèques remis</t>
  </si>
  <si>
    <t>Retrait d'espèces</t>
  </si>
  <si>
    <t xml:space="preserve">   </t>
  </si>
  <si>
    <t>Commission de confirmation de découvert</t>
  </si>
  <si>
    <t>Commission de plus fort découvert</t>
  </si>
  <si>
    <t>EURIBOR 3M</t>
  </si>
  <si>
    <t>Taux moyen mensuel du marché monétaire</t>
  </si>
  <si>
    <t>EONIA</t>
  </si>
  <si>
    <t xml:space="preserve">Taux de Base Bancaire  </t>
  </si>
  <si>
    <t xml:space="preserve">Taux interbancaire 3 mois </t>
  </si>
  <si>
    <t>Taux moyen journalier du marché monétaire</t>
  </si>
  <si>
    <t>TMM ou T4M</t>
  </si>
  <si>
    <t>Encours autorisé - Taux d'intéret débiteur</t>
  </si>
  <si>
    <t>Conditions standard</t>
  </si>
  <si>
    <t>Encours autorisé - Taux d'intérêt</t>
  </si>
  <si>
    <t>Jours de banque</t>
  </si>
  <si>
    <t>Délai mini d'escompte</t>
  </si>
  <si>
    <t>nombre</t>
  </si>
  <si>
    <t>Banques</t>
  </si>
  <si>
    <t>escompte</t>
  </si>
  <si>
    <t>Encours 
autorisé</t>
  </si>
  <si>
    <t>Taux 
effectif</t>
  </si>
  <si>
    <t>Escompte 
en compte</t>
  </si>
  <si>
    <t>Cession 
Dailly</t>
  </si>
  <si>
    <t>Crédit 
spot</t>
  </si>
  <si>
    <t>Type</t>
  </si>
  <si>
    <t>Nbre 
de 
jours</t>
  </si>
  <si>
    <t>Type de flux</t>
  </si>
  <si>
    <t>Conditions 
standard</t>
  </si>
  <si>
    <t>Prime ou marge</t>
  </si>
  <si>
    <t>Taux de 
référence</t>
  </si>
  <si>
    <t>2 - Escompte en compte</t>
  </si>
  <si>
    <t>3 - Escompte (cmcc)</t>
  </si>
  <si>
    <t>4 - Cession de créances Dailly</t>
  </si>
  <si>
    <t>5 - Crédit spot</t>
  </si>
  <si>
    <t>Taux</t>
  </si>
  <si>
    <t>Equivalent en jours calendaires</t>
  </si>
  <si>
    <t>Eléments complémentaires</t>
  </si>
  <si>
    <t>Récapitulatif des encours autorisés</t>
  </si>
  <si>
    <t>I - Financements : Conditions et encours</t>
  </si>
  <si>
    <t>II - Jours de valeur</t>
  </si>
  <si>
    <t>Banques de l'entreprise</t>
  </si>
  <si>
    <t>virement de trésorerie</t>
  </si>
  <si>
    <t>Prélèvements</t>
  </si>
  <si>
    <t>sur place</t>
  </si>
  <si>
    <t>hors place</t>
  </si>
  <si>
    <t>chèque/DOM/TOM</t>
  </si>
  <si>
    <t>Autre virement</t>
  </si>
  <si>
    <t>Virement étranger</t>
  </si>
  <si>
    <t>Effets : LCR ou BOR</t>
  </si>
  <si>
    <t>Effets à l'encaissement</t>
  </si>
  <si>
    <t>Effets à l'escompte</t>
  </si>
  <si>
    <t>- Echéance reportée</t>
  </si>
  <si>
    <t>- jour de banque</t>
  </si>
  <si>
    <t>I - Flux créditeurs (encaissements)</t>
  </si>
  <si>
    <t>II - Flux débiteurs (décaissements)</t>
  </si>
  <si>
    <t xml:space="preserve">Virements recus                                  </t>
  </si>
  <si>
    <t>Virement de trésorerie</t>
  </si>
  <si>
    <t>Virement vers l'extérieur</t>
  </si>
  <si>
    <t>Domiciliation d'effet</t>
  </si>
  <si>
    <t>Paiment par prélèvement</t>
  </si>
  <si>
    <t>Chèque impayé</t>
  </si>
  <si>
    <t>Effet (LCR,BOR) impayé</t>
  </si>
  <si>
    <t>Remise d'espèces (J = date de règlement)</t>
  </si>
  <si>
    <t>- Délai de remise 
  (nombre de jours avant l'échéance)</t>
  </si>
  <si>
    <t xml:space="preserve">Effets : lettre de change (LCR) ou billet à ordre (BOR)   (J = date de règlement)                            </t>
  </si>
  <si>
    <t>Autre rapatriement sans change</t>
  </si>
  <si>
    <t>Autre rapatriement avec change</t>
  </si>
  <si>
    <t>Encaissements en provenance de l'étranger</t>
  </si>
  <si>
    <t>Remises documentaires
(J = réception des fonds)</t>
  </si>
  <si>
    <t>Virement UE et SEPA</t>
  </si>
  <si>
    <t>Chèque en devises</t>
  </si>
  <si>
    <t>Chèque en euro</t>
  </si>
  <si>
    <t>Chèque payé</t>
  </si>
  <si>
    <t>Effet</t>
  </si>
  <si>
    <t>Faites l'inventaire !</t>
  </si>
  <si>
    <t>Les conditions bancaires qui vous sont consenties  comprennent les taux, les jours de valeur, les jours de banque, les commissions, les services. Dressez-en la liste et discutez-les !</t>
  </si>
  <si>
    <t>Les conditions bancaires qui vous sont consenties  comprennent les taux, les jours de valeur, les jours de banque, les commissions, 
les services. Dressez-en la liste et discutez-les !</t>
  </si>
  <si>
    <t>III - Commissions et frais</t>
  </si>
  <si>
    <t>Commission de mouvement</t>
  </si>
  <si>
    <t>Commision fixe tenue de compte</t>
  </si>
  <si>
    <t>Commision d'intervention</t>
  </si>
  <si>
    <t>Commision carte bancaire</t>
  </si>
  <si>
    <t>Frais sur virement internet</t>
  </si>
  <si>
    <t>Abonnemnt internet</t>
  </si>
  <si>
    <t>Abonnemnt télétransmission</t>
  </si>
  <si>
    <t>Frais par effet à l'encaissement</t>
  </si>
  <si>
    <t>Commission sur caution</t>
  </si>
  <si>
    <t>Frais sur caution</t>
  </si>
  <si>
    <t>Frais par bordereau</t>
  </si>
  <si>
    <t>Chèque reçu impayé</t>
  </si>
  <si>
    <t>Chèque émis impayé</t>
  </si>
  <si>
    <t xml:space="preserve"> C'est la date à laquelle une opération est réputée prise en compte par la 
 banque pour le calcul des intérêts créditeurs et des intérêts débiteurs.</t>
  </si>
  <si>
    <t xml:space="preserve"> Les dates de valeur font partie des conditions bancaires que les banques 
 doivent porter à la connaissance de leurs clients.</t>
  </si>
  <si>
    <r>
      <t xml:space="preserve"> Elle peut être antérieure à la date d'opération (débit du compte courant pour 
 le paiement d'un chèque) ou postérieure (remise de chéques ou d'effets). 
 La différence s'exprime en </t>
    </r>
    <r>
      <rPr>
        <b/>
        <sz val="10"/>
        <color rgb="FF002060"/>
        <rFont val="Calibri"/>
        <family val="2"/>
      </rPr>
      <t>nombre de jours.</t>
    </r>
    <r>
      <rPr>
        <sz val="10"/>
        <color rgb="FF002060"/>
        <rFont val="Calibri"/>
        <family val="2"/>
      </rPr>
      <t xml:space="preserve"> 
 </t>
    </r>
  </si>
  <si>
    <t>ouvrable</t>
  </si>
  <si>
    <t>Autre virement international en euro</t>
  </si>
  <si>
    <t>Autre virement international en devise</t>
  </si>
  <si>
    <t>Paiement par carte bancaire</t>
  </si>
  <si>
    <t>Encaissements domestiques</t>
  </si>
  <si>
    <r>
      <t xml:space="preserve">Encaissements en provenance de l'étranger - </t>
    </r>
    <r>
      <rPr>
        <sz val="10.5"/>
        <color theme="0"/>
        <rFont val="Calibri"/>
        <family val="2"/>
      </rPr>
      <t>date à retenir : J = réception des fonds</t>
    </r>
  </si>
  <si>
    <t>Paiements domestiques</t>
  </si>
  <si>
    <r>
      <rPr>
        <b/>
        <sz val="10.5"/>
        <color theme="0"/>
        <rFont val="Calibri"/>
        <family val="2"/>
      </rPr>
      <t>Paiements à destination de l'étranger</t>
    </r>
    <r>
      <rPr>
        <b/>
        <sz val="10"/>
        <color theme="0"/>
        <rFont val="Calibri"/>
        <family val="2"/>
      </rPr>
      <t xml:space="preserve"> - </t>
    </r>
    <r>
      <rPr>
        <sz val="10"/>
        <color theme="0"/>
        <rFont val="Calibri"/>
        <family val="2"/>
      </rPr>
      <t>date à retenir : J = traitement de l'opération</t>
    </r>
  </si>
  <si>
    <t>Paiements à destination de l'étranger</t>
  </si>
  <si>
    <t>Commission d'avis de sort</t>
  </si>
  <si>
    <t xml:space="preserve">Montant forfaitaire minimum   </t>
  </si>
  <si>
    <t>Commission de change</t>
  </si>
  <si>
    <t>Les conditions bancaires qui vous sont consenties  comprennent les taux, les jours de valeur, les jours 
de banque, les commissions, les services. Dressez-en la liste et discutez-les !</t>
  </si>
  <si>
    <t>International</t>
  </si>
  <si>
    <t>Commission sur crédit documentaire</t>
  </si>
  <si>
    <t xml:space="preserve">2. commission de levée des documents : </t>
  </si>
  <si>
    <t>- si documents réguliers, montant minimum</t>
  </si>
  <si>
    <t>- si documents irréguliers, montant minimum</t>
  </si>
  <si>
    <t>3. frais de port/Swift</t>
  </si>
  <si>
    <t xml:space="preserve">4. commission d'acceptation si paiement différé </t>
  </si>
  <si>
    <r>
      <t xml:space="preserve">- si crédit documentaire </t>
    </r>
    <r>
      <rPr>
        <b/>
        <sz val="10"/>
        <color rgb="FF002060"/>
        <rFont val="Calibri"/>
        <family val="2"/>
        <scheme val="minor"/>
      </rPr>
      <t>notifié</t>
    </r>
  </si>
  <si>
    <r>
      <t xml:space="preserve">- si crédit documentaire </t>
    </r>
    <r>
      <rPr>
        <b/>
        <sz val="10"/>
        <color rgb="FF002060"/>
        <rFont val="Calibri"/>
        <family val="2"/>
        <scheme val="minor"/>
      </rPr>
      <t>confirmé</t>
    </r>
  </si>
  <si>
    <t xml:space="preserve">5. commission amendement </t>
  </si>
  <si>
    <t>6. commission de confirmation</t>
  </si>
  <si>
    <t>Commission sur chèque reçu de l'étranger</t>
  </si>
  <si>
    <t>Commission sur effet reçu de l'étranger</t>
  </si>
  <si>
    <t>Autres rapatriements</t>
  </si>
  <si>
    <t>Commission de transfert/virement émis</t>
  </si>
  <si>
    <t>I - Encaissements</t>
  </si>
  <si>
    <t>II - Paiements à destination de l'étranger</t>
  </si>
  <si>
    <t>Commission sur chèque émis</t>
  </si>
  <si>
    <t>Commission sur effet émis</t>
  </si>
  <si>
    <t>Domestique</t>
  </si>
  <si>
    <t>Commission sur virement reçu de l'étranger</t>
  </si>
  <si>
    <t>1. commission de notification</t>
  </si>
  <si>
    <t xml:space="preserve">- Montant forfaitaire minimum   </t>
  </si>
  <si>
    <t>- taux appliqué jusqu'à  :</t>
  </si>
  <si>
    <t>- taux appliqué au-delà  :</t>
  </si>
  <si>
    <t>Types d'opérations</t>
  </si>
  <si>
    <r>
      <t xml:space="preserve"> </t>
    </r>
    <r>
      <rPr>
        <b/>
        <sz val="11"/>
        <color rgb="FF002060"/>
        <rFont val="Calibri"/>
        <family val="2"/>
      </rPr>
      <t>Date de valeur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</si>
</sst>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#,##0\ &quot;F&quot;;\-#,##0\ &quot;F&quot;"/>
    <numFmt numFmtId="165" formatCode="0.000%"/>
    <numFmt numFmtId="166" formatCode="#,##0.00\ [$€-1];\-#,##0.00\ [$€-1]"/>
    <numFmt numFmtId="167" formatCode="#,##0\ [$€-1]"/>
    <numFmt numFmtId="168" formatCode="#,##0\ &quot;€&quot;"/>
    <numFmt numFmtId="169" formatCode="#,##0\ &quot;€&quot;&quot; &quot;"/>
    <numFmt numFmtId="170" formatCode="0&quot; J&quot;"/>
    <numFmt numFmtId="171" formatCode="0.0&quot; JC&quot;"/>
    <numFmt numFmtId="172" formatCode="#,##0.00\ &quot;€&quot;"/>
  </numFmts>
  <fonts count="55" x14ac:knownFonts="1">
    <font>
      <sz val="10"/>
      <name val="MS Sans Serif"/>
    </font>
    <font>
      <sz val="8"/>
      <name val="MS Sans Serif"/>
    </font>
    <font>
      <sz val="10"/>
      <name val="Arial"/>
      <family val="2"/>
    </font>
    <font>
      <sz val="10"/>
      <name val="Calibri"/>
      <family val="2"/>
    </font>
    <font>
      <b/>
      <sz val="11"/>
      <color indexed="12"/>
      <name val="Calibri"/>
      <family val="2"/>
    </font>
    <font>
      <b/>
      <sz val="10"/>
      <name val="Calibri"/>
      <family val="2"/>
    </font>
    <font>
      <sz val="10"/>
      <color indexed="32"/>
      <name val="Calibri"/>
      <family val="2"/>
    </font>
    <font>
      <sz val="10"/>
      <color indexed="25"/>
      <name val="Calibri"/>
      <family val="2"/>
    </font>
    <font>
      <b/>
      <sz val="10"/>
      <color indexed="25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theme="0"/>
      <name val="Calibri"/>
      <family val="2"/>
      <scheme val="minor"/>
    </font>
    <font>
      <sz val="10"/>
      <color rgb="FF0000FF"/>
      <name val="Calibri"/>
      <family val="2"/>
    </font>
    <font>
      <b/>
      <sz val="10"/>
      <color theme="1"/>
      <name val="Calibri"/>
      <family val="2"/>
      <scheme val="minor"/>
    </font>
    <font>
      <sz val="9"/>
      <color rgb="FF0000FF"/>
      <name val="Calibri"/>
      <family val="2"/>
    </font>
    <font>
      <sz val="10"/>
      <color theme="9" tint="-0.24994659260841701"/>
      <name val="Calibri"/>
      <family val="2"/>
    </font>
    <font>
      <b/>
      <sz val="12"/>
      <color theme="0"/>
      <name val="Calibri"/>
      <family val="2"/>
    </font>
    <font>
      <b/>
      <sz val="12"/>
      <color rgb="FF002060"/>
      <name val="Calibri"/>
      <family val="2"/>
    </font>
    <font>
      <sz val="10"/>
      <color rgb="FF002060"/>
      <name val="Calibri"/>
      <family val="2"/>
    </font>
    <font>
      <b/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rgb="FF002060"/>
      <name val="MS Sans Serif"/>
    </font>
    <font>
      <sz val="10"/>
      <color rgb="FF002060"/>
      <name val="Calibri"/>
      <family val="2"/>
      <scheme val="minor"/>
    </font>
    <font>
      <b/>
      <sz val="10"/>
      <color rgb="FF002060"/>
      <name val="Calibri"/>
      <family val="2"/>
    </font>
    <font>
      <b/>
      <sz val="10"/>
      <color theme="0"/>
      <name val="MS Sans Serif"/>
      <family val="2"/>
    </font>
    <font>
      <b/>
      <sz val="11"/>
      <color rgb="FF00206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i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7030A0"/>
      <name val="Calibri"/>
      <family val="2"/>
    </font>
    <font>
      <b/>
      <i/>
      <sz val="12"/>
      <color rgb="FF002060"/>
      <name val="Calibri"/>
      <family val="2"/>
    </font>
    <font>
      <i/>
      <sz val="10"/>
      <color rgb="FF002060"/>
      <name val="Calibri"/>
      <family val="2"/>
    </font>
    <font>
      <b/>
      <sz val="10.5"/>
      <color rgb="FF002060"/>
      <name val="Calibri"/>
      <family val="2"/>
      <scheme val="minor"/>
    </font>
    <font>
      <sz val="10.5"/>
      <name val="Calibri"/>
      <family val="2"/>
      <scheme val="minor"/>
    </font>
    <font>
      <b/>
      <sz val="10.5"/>
      <color theme="0"/>
      <name val="Calibri"/>
      <family val="2"/>
      <scheme val="minor"/>
    </font>
    <font>
      <sz val="10.5"/>
      <color theme="0"/>
      <name val="Calibri"/>
      <family val="2"/>
      <scheme val="minor"/>
    </font>
    <font>
      <b/>
      <sz val="10.5"/>
      <color theme="0"/>
      <name val="Calibri"/>
      <family val="2"/>
    </font>
    <font>
      <sz val="10.5"/>
      <color theme="0"/>
      <name val="Calibri"/>
      <family val="2"/>
    </font>
    <font>
      <sz val="10"/>
      <color theme="0"/>
      <name val="Calibri"/>
      <family val="2"/>
    </font>
    <font>
      <sz val="10"/>
      <color theme="0"/>
      <name val="MS Sans Serif"/>
    </font>
    <font>
      <b/>
      <sz val="10.5"/>
      <color theme="0"/>
      <name val="MS Sans Serif"/>
    </font>
    <font>
      <b/>
      <sz val="10"/>
      <name val="MS Sans Serif"/>
    </font>
    <font>
      <sz val="10.5"/>
      <color theme="0"/>
      <name val="MS Sans Serif"/>
    </font>
    <font>
      <b/>
      <sz val="11"/>
      <color theme="0"/>
      <name val="Calibri"/>
      <family val="2"/>
      <scheme val="minor"/>
    </font>
    <font>
      <b/>
      <sz val="11"/>
      <color rgb="FF002060"/>
      <name val="Calibri"/>
      <family val="2"/>
    </font>
    <font>
      <sz val="11"/>
      <name val="MS Sans Serif"/>
    </font>
    <font>
      <b/>
      <sz val="11"/>
      <color theme="0"/>
      <name val="Calibri"/>
      <family val="2"/>
    </font>
    <font>
      <b/>
      <sz val="11"/>
      <color rgb="FFC00000"/>
      <name val="Calibri"/>
      <family val="2"/>
    </font>
    <font>
      <b/>
      <i/>
      <sz val="11"/>
      <color rgb="FF00206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rgb="FFCCFFCC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15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7F7F7F"/>
      </left>
      <right style="thin">
        <color rgb="FF7F7F7F"/>
      </right>
      <top style="thin">
        <color theme="0" tint="-0.24994659260841701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34998626667073579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/>
      </right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 tint="-0.499984740745262"/>
      </right>
      <top style="thin">
        <color theme="0" tint="-0.499984740745262"/>
      </top>
      <bottom style="thin">
        <color theme="0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499984740745262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/>
      </right>
      <top style="thin">
        <color theme="0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499984740745262"/>
      </bottom>
      <diagonal/>
    </border>
    <border>
      <left style="thin">
        <color theme="0"/>
      </left>
      <right style="thin">
        <color theme="0" tint="-0.499984740745262"/>
      </right>
      <top style="thin">
        <color theme="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/>
      </bottom>
      <diagonal/>
    </border>
    <border>
      <left style="thin">
        <color theme="0" tint="-0.499984740745262"/>
      </left>
      <right style="thin">
        <color theme="0"/>
      </right>
      <top/>
      <bottom/>
      <diagonal/>
    </border>
    <border>
      <left/>
      <right style="thin">
        <color theme="0" tint="-0.499984740745262"/>
      </right>
      <top style="thin">
        <color theme="0"/>
      </top>
      <bottom/>
      <diagonal/>
    </border>
    <border>
      <left/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34998626667073579"/>
      </top>
      <bottom/>
      <diagonal/>
    </border>
    <border>
      <left style="thin">
        <color theme="0" tint="-0.499984740745262"/>
      </left>
      <right/>
      <top style="thin">
        <color theme="0"/>
      </top>
      <bottom style="thin">
        <color theme="0" tint="-0.499984740745262"/>
      </bottom>
      <diagonal/>
    </border>
    <border>
      <left/>
      <right/>
      <top style="thin">
        <color theme="0"/>
      </top>
      <bottom style="thin">
        <color theme="0" tint="-0.499984740745262"/>
      </bottom>
      <diagonal/>
    </border>
    <border>
      <left style="thin">
        <color theme="0" tint="-0.34998626667073579"/>
      </left>
      <right/>
      <top/>
      <bottom style="thin">
        <color theme="0" tint="-0.499984740745262"/>
      </bottom>
      <diagonal/>
    </border>
    <border>
      <left style="thin">
        <color theme="0" tint="-0.34998626667073579"/>
      </left>
      <right/>
      <top/>
      <bottom/>
      <diagonal/>
    </border>
    <border>
      <left/>
      <right/>
      <top style="thin">
        <color theme="0" tint="-0.24994659260841701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24994659260841701"/>
      </top>
      <bottom/>
      <diagonal/>
    </border>
    <border>
      <left style="thin">
        <color theme="0" tint="-0.499984740745262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499984740745262"/>
      </left>
      <right style="thin">
        <color theme="0" tint="-0.24994659260841701"/>
      </right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24994659260841701"/>
      </top>
      <bottom/>
      <diagonal/>
    </border>
    <border>
      <left/>
      <right style="thin">
        <color theme="0" tint="-0.499984740745262"/>
      </right>
      <top style="thin">
        <color theme="0" tint="-0.24994659260841701"/>
      </top>
      <bottom/>
      <diagonal/>
    </border>
    <border>
      <left/>
      <right style="thin">
        <color theme="0" tint="-0.499984740745262"/>
      </right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34998626667073579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499984740745262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499984740745262"/>
      </bottom>
      <diagonal/>
    </border>
    <border>
      <left style="thin">
        <color theme="0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7F7F7F"/>
      </left>
      <right style="thin">
        <color rgb="FF7F7F7F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/>
      <diagonal/>
    </border>
    <border>
      <left style="thin">
        <color theme="0" tint="-0.499984740745262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499984740745262"/>
      </left>
      <right/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499984740745262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499984740745262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499984740745262"/>
      </right>
      <top/>
      <bottom style="thin">
        <color theme="0" tint="-0.24994659260841701"/>
      </bottom>
      <diagonal/>
    </border>
    <border>
      <left/>
      <right style="thin">
        <color theme="0" tint="-0.499984740745262"/>
      </right>
      <top/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34998626667073579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499984740745262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24994659260841701"/>
      </right>
      <top/>
      <bottom/>
      <diagonal/>
    </border>
    <border>
      <left style="thin">
        <color theme="0" tint="-0.499984740745262"/>
      </left>
      <right style="thin">
        <color theme="0" tint="-0.24994659260841701"/>
      </right>
      <top/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/>
      </left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</borders>
  <cellStyleXfs count="8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2" fillId="0" borderId="0"/>
    <xf numFmtId="0" fontId="23" fillId="12" borderId="3" applyNumberFormat="0" applyAlignment="0" applyProtection="0"/>
  </cellStyleXfs>
  <cellXfs count="528">
    <xf numFmtId="0" fontId="0" fillId="0" borderId="0" xfId="0"/>
    <xf numFmtId="0" fontId="3" fillId="0" borderId="0" xfId="6" applyFont="1"/>
    <xf numFmtId="0" fontId="4" fillId="0" borderId="0" xfId="6" applyFont="1" applyBorder="1"/>
    <xf numFmtId="0" fontId="3" fillId="0" borderId="0" xfId="6" applyFont="1" applyFill="1" applyBorder="1" applyAlignment="1">
      <alignment horizontal="center"/>
    </xf>
    <xf numFmtId="0" fontId="5" fillId="0" borderId="0" xfId="6" applyFont="1" applyFill="1" applyBorder="1" applyAlignment="1">
      <alignment horizontal="center"/>
    </xf>
    <xf numFmtId="10" fontId="3" fillId="0" borderId="0" xfId="6" applyNumberFormat="1" applyFont="1" applyFill="1" applyBorder="1" applyAlignment="1">
      <alignment horizontal="center"/>
    </xf>
    <xf numFmtId="0" fontId="3" fillId="0" borderId="0" xfId="6" applyFont="1" applyFill="1"/>
    <xf numFmtId="0" fontId="5" fillId="0" borderId="0" xfId="6" applyFont="1" applyBorder="1"/>
    <xf numFmtId="10" fontId="5" fillId="0" borderId="0" xfId="6" applyNumberFormat="1" applyFont="1" applyFill="1" applyBorder="1" applyAlignment="1">
      <alignment horizontal="center"/>
    </xf>
    <xf numFmtId="0" fontId="3" fillId="0" borderId="0" xfId="6" applyFont="1" applyBorder="1"/>
    <xf numFmtId="0" fontId="3" fillId="0" borderId="0" xfId="6" applyFont="1" applyFill="1" applyBorder="1" applyAlignment="1">
      <alignment horizontal="center" vertical="center"/>
    </xf>
    <xf numFmtId="10" fontId="3" fillId="0" borderId="0" xfId="6" applyNumberFormat="1" applyFont="1" applyFill="1" applyBorder="1" applyAlignment="1">
      <alignment horizontal="center" vertical="center"/>
    </xf>
    <xf numFmtId="168" fontId="5" fillId="0" borderId="0" xfId="6" applyNumberFormat="1" applyFont="1" applyFill="1" applyBorder="1" applyAlignment="1">
      <alignment horizontal="right" vertical="center"/>
    </xf>
    <xf numFmtId="164" fontId="3" fillId="0" borderId="0" xfId="6" applyNumberFormat="1" applyFont="1" applyFill="1" applyBorder="1" applyAlignment="1">
      <alignment horizontal="center"/>
    </xf>
    <xf numFmtId="0" fontId="3" fillId="0" borderId="0" xfId="6" applyFont="1" applyAlignment="1">
      <alignment vertical="center"/>
    </xf>
    <xf numFmtId="0" fontId="3" fillId="0" borderId="0" xfId="6" applyFont="1" applyBorder="1" applyAlignment="1">
      <alignment vertical="center"/>
    </xf>
    <xf numFmtId="168" fontId="5" fillId="0" borderId="0" xfId="6" applyNumberFormat="1" applyFont="1" applyBorder="1" applyAlignment="1">
      <alignment horizontal="right" vertical="center"/>
    </xf>
    <xf numFmtId="168" fontId="5" fillId="0" borderId="0" xfId="6" applyNumberFormat="1" applyFont="1" applyAlignment="1">
      <alignment horizontal="right" vertical="center"/>
    </xf>
    <xf numFmtId="0" fontId="3" fillId="0" borderId="0" xfId="6" applyFont="1" applyFill="1" applyAlignment="1">
      <alignment horizontal="center" vertical="center"/>
    </xf>
    <xf numFmtId="10" fontId="5" fillId="0" borderId="0" xfId="6" applyNumberFormat="1" applyFont="1" applyFill="1" applyBorder="1" applyAlignment="1">
      <alignment horizontal="center" vertical="center"/>
    </xf>
    <xf numFmtId="168" fontId="4" fillId="0" borderId="0" xfId="6" applyNumberFormat="1" applyFont="1" applyBorder="1" applyAlignment="1">
      <alignment horizontal="right" vertical="center"/>
    </xf>
    <xf numFmtId="169" fontId="5" fillId="0" borderId="0" xfId="6" applyNumberFormat="1" applyFont="1" applyBorder="1" applyAlignment="1">
      <alignment horizontal="right" vertical="center"/>
    </xf>
    <xf numFmtId="169" fontId="5" fillId="0" borderId="0" xfId="6" applyNumberFormat="1" applyFont="1" applyFill="1" applyBorder="1" applyAlignment="1">
      <alignment horizontal="right" vertical="center"/>
    </xf>
    <xf numFmtId="0" fontId="5" fillId="0" borderId="0" xfId="6" applyFont="1" applyAlignment="1">
      <alignment vertical="center"/>
    </xf>
    <xf numFmtId="0" fontId="0" fillId="0" borderId="0" xfId="0" applyAlignment="1">
      <alignment horizontal="center"/>
    </xf>
    <xf numFmtId="0" fontId="17" fillId="0" borderId="0" xfId="6" applyFont="1"/>
    <xf numFmtId="169" fontId="5" fillId="10" borderId="0" xfId="6" applyNumberFormat="1" applyFont="1" applyFill="1" applyBorder="1" applyAlignment="1">
      <alignment horizontal="right" vertical="center"/>
    </xf>
    <xf numFmtId="168" fontId="12" fillId="11" borderId="5" xfId="6" applyNumberFormat="1" applyFont="1" applyFill="1" applyBorder="1" applyAlignment="1">
      <alignment horizontal="center" vertical="center" wrapText="1"/>
    </xf>
    <xf numFmtId="164" fontId="12" fillId="11" borderId="5" xfId="6" applyNumberFormat="1" applyFont="1" applyFill="1" applyBorder="1" applyAlignment="1">
      <alignment horizontal="center" vertical="center" wrapText="1"/>
    </xf>
    <xf numFmtId="0" fontId="12" fillId="11" borderId="5" xfId="6" applyFont="1" applyFill="1" applyBorder="1" applyAlignment="1">
      <alignment horizontal="center" vertical="center" wrapText="1"/>
    </xf>
    <xf numFmtId="10" fontId="12" fillId="11" borderId="5" xfId="6" applyNumberFormat="1" applyFont="1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center" vertical="center" wrapText="1"/>
    </xf>
    <xf numFmtId="0" fontId="20" fillId="0" borderId="0" xfId="6" applyFont="1" applyBorder="1" applyAlignment="1">
      <alignment horizontal="left" vertical="center" indent="1"/>
    </xf>
    <xf numFmtId="0" fontId="20" fillId="0" borderId="0" xfId="6" applyFont="1"/>
    <xf numFmtId="0" fontId="20" fillId="0" borderId="0" xfId="6" applyFont="1" applyBorder="1"/>
    <xf numFmtId="10" fontId="12" fillId="11" borderId="13" xfId="6" applyNumberFormat="1" applyFont="1" applyFill="1" applyBorder="1" applyAlignment="1">
      <alignment horizontal="center" vertical="center" wrapText="1"/>
    </xf>
    <xf numFmtId="168" fontId="27" fillId="16" borderId="3" xfId="7" applyNumberFormat="1" applyFont="1" applyFill="1" applyAlignment="1">
      <alignment horizontal="center" vertical="center" wrapText="1"/>
    </xf>
    <xf numFmtId="10" fontId="27" fillId="16" borderId="11" xfId="7" applyNumberFormat="1" applyFont="1" applyFill="1" applyBorder="1" applyAlignment="1">
      <alignment horizontal="center" vertical="center"/>
    </xf>
    <xf numFmtId="10" fontId="27" fillId="16" borderId="9" xfId="7" applyNumberFormat="1" applyFont="1" applyFill="1" applyBorder="1" applyAlignment="1">
      <alignment horizontal="center" vertical="center"/>
    </xf>
    <xf numFmtId="0" fontId="27" fillId="16" borderId="9" xfId="7" applyNumberFormat="1" applyFont="1" applyFill="1" applyBorder="1" applyAlignment="1">
      <alignment horizontal="center" vertical="center"/>
    </xf>
    <xf numFmtId="0" fontId="12" fillId="15" borderId="17" xfId="0" applyFont="1" applyFill="1" applyBorder="1" applyAlignment="1">
      <alignment horizontal="center" vertical="center" wrapText="1"/>
    </xf>
    <xf numFmtId="0" fontId="12" fillId="15" borderId="18" xfId="0" applyFont="1" applyFill="1" applyBorder="1" applyAlignment="1">
      <alignment horizontal="center" vertical="center" wrapText="1"/>
    </xf>
    <xf numFmtId="0" fontId="20" fillId="0" borderId="7" xfId="6" applyFont="1" applyFill="1" applyBorder="1" applyAlignment="1">
      <alignment horizontal="left" vertical="center" indent="1"/>
    </xf>
    <xf numFmtId="0" fontId="3" fillId="0" borderId="7" xfId="6" applyFont="1" applyBorder="1"/>
    <xf numFmtId="0" fontId="12" fillId="15" borderId="21" xfId="0" applyFont="1" applyFill="1" applyBorder="1" applyAlignment="1">
      <alignment horizontal="center" vertical="center" wrapText="1"/>
    </xf>
    <xf numFmtId="0" fontId="20" fillId="0" borderId="7" xfId="6" applyFont="1" applyBorder="1" applyAlignment="1">
      <alignment horizontal="left" vertical="center" indent="1"/>
    </xf>
    <xf numFmtId="171" fontId="20" fillId="9" borderId="19" xfId="6" applyNumberFormat="1" applyFont="1" applyFill="1" applyBorder="1" applyAlignment="1">
      <alignment horizontal="center" vertical="center"/>
    </xf>
    <xf numFmtId="10" fontId="5" fillId="0" borderId="19" xfId="6" applyNumberFormat="1" applyFont="1" applyFill="1" applyBorder="1" applyAlignment="1">
      <alignment horizontal="center" vertical="center"/>
    </xf>
    <xf numFmtId="0" fontId="12" fillId="15" borderId="25" xfId="0" applyFont="1" applyFill="1" applyBorder="1" applyAlignment="1">
      <alignment horizontal="center" vertical="center" wrapText="1"/>
    </xf>
    <xf numFmtId="0" fontId="12" fillId="15" borderId="26" xfId="0" applyFont="1" applyFill="1" applyBorder="1" applyAlignment="1">
      <alignment horizontal="center" vertical="center" wrapText="1"/>
    </xf>
    <xf numFmtId="0" fontId="27" fillId="13" borderId="28" xfId="3" applyFont="1" applyFill="1" applyBorder="1" applyAlignment="1">
      <alignment horizontal="center" vertical="center"/>
    </xf>
    <xf numFmtId="10" fontId="27" fillId="13" borderId="29" xfId="3" applyNumberFormat="1" applyFont="1" applyFill="1" applyBorder="1" applyAlignment="1">
      <alignment horizontal="center" vertical="center"/>
    </xf>
    <xf numFmtId="0" fontId="27" fillId="13" borderId="34" xfId="3" applyFont="1" applyFill="1" applyBorder="1" applyAlignment="1">
      <alignment horizontal="center" vertical="center"/>
    </xf>
    <xf numFmtId="10" fontId="27" fillId="13" borderId="35" xfId="3" applyNumberFormat="1" applyFont="1" applyFill="1" applyBorder="1" applyAlignment="1">
      <alignment horizontal="center" vertical="center"/>
    </xf>
    <xf numFmtId="168" fontId="12" fillId="11" borderId="44" xfId="6" applyNumberFormat="1" applyFont="1" applyFill="1" applyBorder="1" applyAlignment="1">
      <alignment horizontal="center" vertical="center" wrapText="1"/>
    </xf>
    <xf numFmtId="0" fontId="20" fillId="0" borderId="56" xfId="6" quotePrefix="1" applyFont="1" applyBorder="1" applyAlignment="1" applyProtection="1">
      <alignment horizontal="left" vertical="center" indent="1"/>
      <protection hidden="1"/>
    </xf>
    <xf numFmtId="0" fontId="20" fillId="0" borderId="56" xfId="6" applyFont="1" applyBorder="1" applyAlignment="1" applyProtection="1">
      <alignment horizontal="left" vertical="center" indent="1"/>
      <protection hidden="1"/>
    </xf>
    <xf numFmtId="170" fontId="20" fillId="0" borderId="59" xfId="6" applyNumberFormat="1" applyFont="1" applyFill="1" applyBorder="1" applyAlignment="1" applyProtection="1">
      <alignment horizontal="center" vertical="center"/>
      <protection locked="0"/>
    </xf>
    <xf numFmtId="170" fontId="20" fillId="0" borderId="12" xfId="6" applyNumberFormat="1" applyFont="1" applyFill="1" applyBorder="1" applyAlignment="1" applyProtection="1">
      <alignment horizontal="center" vertical="center"/>
      <protection locked="0"/>
    </xf>
    <xf numFmtId="170" fontId="20" fillId="7" borderId="59" xfId="6" applyNumberFormat="1" applyFont="1" applyFill="1" applyBorder="1" applyAlignment="1" applyProtection="1">
      <alignment horizontal="center" vertical="center" wrapText="1"/>
      <protection locked="0"/>
    </xf>
    <xf numFmtId="168" fontId="14" fillId="7" borderId="66" xfId="6" applyNumberFormat="1" applyFont="1" applyFill="1" applyBorder="1" applyAlignment="1" applyProtection="1">
      <alignment horizontal="center" vertical="center" wrapText="1"/>
      <protection locked="0"/>
    </xf>
    <xf numFmtId="170" fontId="20" fillId="0" borderId="67" xfId="6" applyNumberFormat="1" applyFont="1" applyFill="1" applyBorder="1" applyAlignment="1" applyProtection="1">
      <alignment horizontal="center" vertical="center"/>
      <protection locked="0"/>
    </xf>
    <xf numFmtId="170" fontId="20" fillId="0" borderId="63" xfId="6" applyNumberFormat="1" applyFont="1" applyFill="1" applyBorder="1" applyAlignment="1" applyProtection="1">
      <alignment horizontal="center" vertical="center"/>
      <protection locked="0"/>
    </xf>
    <xf numFmtId="170" fontId="20" fillId="7" borderId="67" xfId="6" applyNumberFormat="1" applyFont="1" applyFill="1" applyBorder="1" applyAlignment="1" applyProtection="1">
      <alignment horizontal="center" vertical="center" wrapText="1"/>
      <protection locked="0"/>
    </xf>
    <xf numFmtId="168" fontId="14" fillId="7" borderId="68" xfId="6" applyNumberFormat="1" applyFont="1" applyFill="1" applyBorder="1" applyAlignment="1" applyProtection="1">
      <alignment horizontal="center" vertical="center" wrapText="1"/>
      <protection locked="0"/>
    </xf>
    <xf numFmtId="170" fontId="20" fillId="0" borderId="52" xfId="6" applyNumberFormat="1" applyFont="1" applyFill="1" applyBorder="1" applyAlignment="1" applyProtection="1">
      <alignment horizontal="center" vertical="center"/>
      <protection locked="0"/>
    </xf>
    <xf numFmtId="170" fontId="20" fillId="7" borderId="64" xfId="6" applyNumberFormat="1" applyFont="1" applyFill="1" applyBorder="1" applyAlignment="1" applyProtection="1">
      <alignment horizontal="center" vertical="center" wrapText="1"/>
      <protection locked="0"/>
    </xf>
    <xf numFmtId="168" fontId="14" fillId="7" borderId="65" xfId="6" applyNumberFormat="1" applyFont="1" applyFill="1" applyBorder="1" applyAlignment="1" applyProtection="1">
      <alignment horizontal="center" vertical="center" wrapText="1"/>
      <protection locked="0"/>
    </xf>
    <xf numFmtId="170" fontId="20" fillId="0" borderId="56" xfId="6" applyNumberFormat="1" applyFont="1" applyFill="1" applyBorder="1" applyAlignment="1" applyProtection="1">
      <alignment horizontal="center" vertical="center"/>
      <protection locked="0"/>
    </xf>
    <xf numFmtId="170" fontId="20" fillId="7" borderId="53" xfId="6" applyNumberFormat="1" applyFont="1" applyFill="1" applyBorder="1" applyAlignment="1" applyProtection="1">
      <alignment horizontal="center" vertical="center" wrapText="1"/>
      <protection locked="0"/>
    </xf>
    <xf numFmtId="168" fontId="14" fillId="7" borderId="57" xfId="6" applyNumberFormat="1" applyFont="1" applyFill="1" applyBorder="1" applyAlignment="1" applyProtection="1">
      <alignment horizontal="center" vertical="center" wrapText="1"/>
      <protection locked="0"/>
    </xf>
    <xf numFmtId="168" fontId="14" fillId="7" borderId="78" xfId="6" applyNumberFormat="1" applyFont="1" applyFill="1" applyBorder="1" applyAlignment="1" applyProtection="1">
      <alignment horizontal="center" vertical="center" wrapText="1"/>
      <protection locked="0"/>
    </xf>
    <xf numFmtId="168" fontId="14" fillId="7" borderId="83" xfId="6" applyNumberFormat="1" applyFont="1" applyFill="1" applyBorder="1" applyAlignment="1" applyProtection="1">
      <alignment horizontal="center" vertical="center" wrapText="1"/>
      <protection locked="0"/>
    </xf>
    <xf numFmtId="44" fontId="14" fillId="7" borderId="78" xfId="6" applyNumberFormat="1" applyFont="1" applyFill="1" applyBorder="1" applyAlignment="1" applyProtection="1">
      <alignment horizontal="center" vertical="center" wrapText="1"/>
      <protection locked="0"/>
    </xf>
    <xf numFmtId="172" fontId="14" fillId="7" borderId="78" xfId="6" applyNumberFormat="1" applyFont="1" applyFill="1" applyBorder="1" applyAlignment="1" applyProtection="1">
      <alignment horizontal="center" vertical="center" wrapText="1"/>
      <protection locked="0"/>
    </xf>
    <xf numFmtId="0" fontId="20" fillId="0" borderId="62" xfId="6" quotePrefix="1" applyFont="1" applyBorder="1" applyAlignment="1" applyProtection="1">
      <alignment horizontal="left" vertical="center" indent="1"/>
      <protection hidden="1"/>
    </xf>
    <xf numFmtId="44" fontId="14" fillId="7" borderId="85" xfId="6" applyNumberFormat="1" applyFont="1" applyFill="1" applyBorder="1" applyAlignment="1" applyProtection="1">
      <alignment horizontal="center" vertical="center" wrapText="1"/>
      <protection locked="0"/>
    </xf>
    <xf numFmtId="0" fontId="20" fillId="0" borderId="54" xfId="6" applyFont="1" applyFill="1" applyBorder="1" applyAlignment="1">
      <alignment horizontal="left" vertical="center" indent="1"/>
    </xf>
    <xf numFmtId="169" fontId="5" fillId="10" borderId="33" xfId="6" applyNumberFormat="1" applyFont="1" applyFill="1" applyBorder="1" applyAlignment="1">
      <alignment horizontal="right" vertical="center"/>
    </xf>
    <xf numFmtId="0" fontId="6" fillId="0" borderId="86" xfId="6" applyFont="1" applyFill="1" applyBorder="1" applyAlignment="1">
      <alignment horizontal="left" vertical="center" indent="1"/>
    </xf>
    <xf numFmtId="0" fontId="6" fillId="0" borderId="98" xfId="6" applyFont="1" applyFill="1" applyBorder="1" applyAlignment="1">
      <alignment horizontal="left" vertical="center" indent="1"/>
    </xf>
    <xf numFmtId="10" fontId="7" fillId="9" borderId="58" xfId="6" applyNumberFormat="1" applyFont="1" applyFill="1" applyBorder="1" applyAlignment="1">
      <alignment horizontal="center" vertical="center"/>
    </xf>
    <xf numFmtId="10" fontId="7" fillId="9" borderId="55" xfId="6" applyNumberFormat="1" applyFont="1" applyFill="1" applyBorder="1" applyAlignment="1">
      <alignment horizontal="center" vertical="center"/>
    </xf>
    <xf numFmtId="0" fontId="3" fillId="0" borderId="99" xfId="6" applyFont="1" applyBorder="1"/>
    <xf numFmtId="0" fontId="3" fillId="0" borderId="100" xfId="6" applyFont="1" applyFill="1" applyBorder="1" applyAlignment="1">
      <alignment horizontal="center" vertical="center"/>
    </xf>
    <xf numFmtId="0" fontId="20" fillId="0" borderId="27" xfId="6" applyFont="1" applyBorder="1" applyAlignment="1">
      <alignment horizontal="left" vertical="center" indent="1"/>
    </xf>
    <xf numFmtId="0" fontId="20" fillId="0" borderId="15" xfId="6" applyFont="1" applyBorder="1" applyAlignment="1">
      <alignment horizontal="left" vertical="center" indent="1"/>
    </xf>
    <xf numFmtId="10" fontId="28" fillId="9" borderId="29" xfId="6" applyNumberFormat="1" applyFont="1" applyFill="1" applyBorder="1" applyAlignment="1">
      <alignment horizontal="center" vertical="center"/>
    </xf>
    <xf numFmtId="0" fontId="20" fillId="0" borderId="54" xfId="6" applyFont="1" applyBorder="1" applyAlignment="1">
      <alignment horizontal="left" vertical="center" indent="1"/>
    </xf>
    <xf numFmtId="0" fontId="20" fillId="0" borderId="52" xfId="6" applyFont="1" applyBorder="1" applyAlignment="1">
      <alignment horizontal="left" vertical="center" indent="1"/>
    </xf>
    <xf numFmtId="171" fontId="20" fillId="9" borderId="70" xfId="6" applyNumberFormat="1" applyFont="1" applyFill="1" applyBorder="1" applyAlignment="1">
      <alignment horizontal="center" vertical="center"/>
    </xf>
    <xf numFmtId="10" fontId="25" fillId="16" borderId="10" xfId="7" applyNumberFormat="1" applyFont="1" applyFill="1" applyBorder="1" applyAlignment="1">
      <alignment horizontal="center" vertical="center"/>
    </xf>
    <xf numFmtId="0" fontId="27" fillId="16" borderId="11" xfId="7" applyNumberFormat="1" applyFont="1" applyFill="1" applyBorder="1" applyAlignment="1">
      <alignment horizontal="center" vertical="center"/>
    </xf>
    <xf numFmtId="169" fontId="20" fillId="13" borderId="12" xfId="6" applyNumberFormat="1" applyFont="1" applyFill="1" applyBorder="1" applyAlignment="1">
      <alignment horizontal="right" vertical="center"/>
    </xf>
    <xf numFmtId="10" fontId="20" fillId="13" borderId="46" xfId="6" applyNumberFormat="1" applyFont="1" applyFill="1" applyBorder="1" applyAlignment="1">
      <alignment horizontal="center" vertical="center" wrapText="1"/>
    </xf>
    <xf numFmtId="169" fontId="25" fillId="14" borderId="101" xfId="7" applyNumberFormat="1" applyFont="1" applyFill="1" applyBorder="1" applyAlignment="1">
      <alignment horizontal="right" vertical="center"/>
    </xf>
    <xf numFmtId="169" fontId="20" fillId="0" borderId="28" xfId="6" applyNumberFormat="1" applyFont="1" applyBorder="1" applyAlignment="1">
      <alignment horizontal="right" vertical="center"/>
    </xf>
    <xf numFmtId="169" fontId="28" fillId="13" borderId="73" xfId="6" applyNumberFormat="1" applyFont="1" applyFill="1" applyBorder="1" applyAlignment="1">
      <alignment horizontal="right" vertical="center"/>
    </xf>
    <xf numFmtId="169" fontId="28" fillId="13" borderId="34" xfId="6" applyNumberFormat="1" applyFont="1" applyFill="1" applyBorder="1" applyAlignment="1">
      <alignment horizontal="right" vertical="center"/>
    </xf>
    <xf numFmtId="169" fontId="20" fillId="0" borderId="60" xfId="6" applyNumberFormat="1" applyFont="1" applyBorder="1" applyAlignment="1">
      <alignment horizontal="right" vertical="center"/>
    </xf>
    <xf numFmtId="169" fontId="28" fillId="13" borderId="51" xfId="6" applyNumberFormat="1" applyFont="1" applyFill="1" applyBorder="1" applyAlignment="1">
      <alignment horizontal="right" vertical="center"/>
    </xf>
    <xf numFmtId="169" fontId="28" fillId="13" borderId="50" xfId="6" applyNumberFormat="1" applyFont="1" applyFill="1" applyBorder="1" applyAlignment="1">
      <alignment horizontal="right" vertical="center"/>
    </xf>
    <xf numFmtId="0" fontId="20" fillId="0" borderId="28" xfId="0" applyFont="1" applyBorder="1" applyAlignment="1">
      <alignment horizontal="center" vertical="center"/>
    </xf>
    <xf numFmtId="0" fontId="20" fillId="13" borderId="77" xfId="6" applyFont="1" applyFill="1" applyBorder="1" applyAlignment="1">
      <alignment horizontal="center" vertical="center" wrapText="1"/>
    </xf>
    <xf numFmtId="170" fontId="20" fillId="0" borderId="73" xfId="6" applyNumberFormat="1" applyFont="1" applyFill="1" applyBorder="1" applyAlignment="1">
      <alignment horizontal="center" vertical="center"/>
    </xf>
    <xf numFmtId="170" fontId="20" fillId="0" borderId="71" xfId="6" applyNumberFormat="1" applyFont="1" applyFill="1" applyBorder="1" applyAlignment="1">
      <alignment horizontal="center" vertical="center"/>
    </xf>
    <xf numFmtId="10" fontId="20" fillId="0" borderId="28" xfId="6" applyNumberFormat="1" applyFont="1" applyFill="1" applyBorder="1" applyAlignment="1">
      <alignment horizontal="center" vertical="center"/>
    </xf>
    <xf numFmtId="10" fontId="20" fillId="13" borderId="77" xfId="6" applyNumberFormat="1" applyFont="1" applyFill="1" applyBorder="1" applyAlignment="1">
      <alignment horizontal="center" vertical="center"/>
    </xf>
    <xf numFmtId="170" fontId="16" fillId="0" borderId="95" xfId="6" applyNumberFormat="1" applyFont="1" applyFill="1" applyBorder="1" applyAlignment="1" applyProtection="1">
      <alignment horizontal="center" vertical="center"/>
      <protection locked="0"/>
    </xf>
    <xf numFmtId="170" fontId="16" fillId="0" borderId="71" xfId="6" applyNumberFormat="1" applyFont="1" applyFill="1" applyBorder="1" applyAlignment="1" applyProtection="1">
      <alignment horizontal="center" vertical="center"/>
      <protection locked="0"/>
    </xf>
    <xf numFmtId="0" fontId="20" fillId="0" borderId="36" xfId="6" applyFont="1" applyBorder="1" applyAlignment="1">
      <alignment horizontal="left" vertical="center" indent="1"/>
    </xf>
    <xf numFmtId="0" fontId="6" fillId="0" borderId="102" xfId="6" applyFont="1" applyBorder="1" applyAlignment="1">
      <alignment horizontal="left" vertical="center" indent="1"/>
    </xf>
    <xf numFmtId="169" fontId="3" fillId="0" borderId="6" xfId="6" applyNumberFormat="1" applyFont="1" applyFill="1" applyBorder="1" applyAlignment="1">
      <alignment horizontal="right" vertical="center"/>
    </xf>
    <xf numFmtId="0" fontId="35" fillId="0" borderId="103" xfId="0" applyFont="1" applyFill="1" applyBorder="1" applyAlignment="1">
      <alignment horizontal="center" vertical="center"/>
    </xf>
    <xf numFmtId="10" fontId="7" fillId="0" borderId="6" xfId="6" applyNumberFormat="1" applyFont="1" applyFill="1" applyBorder="1" applyAlignment="1">
      <alignment horizontal="center" vertical="center"/>
    </xf>
    <xf numFmtId="10" fontId="8" fillId="9" borderId="104" xfId="6" applyNumberFormat="1" applyFont="1" applyFill="1" applyBorder="1" applyAlignment="1">
      <alignment horizontal="center" vertical="center"/>
    </xf>
    <xf numFmtId="10" fontId="30" fillId="16" borderId="105" xfId="7" applyNumberFormat="1" applyFont="1" applyFill="1" applyBorder="1" applyAlignment="1">
      <alignment horizontal="center" vertical="center"/>
    </xf>
    <xf numFmtId="10" fontId="25" fillId="16" borderId="105" xfId="7" applyNumberFormat="1" applyFont="1" applyFill="1" applyBorder="1" applyAlignment="1">
      <alignment horizontal="center" vertical="center"/>
    </xf>
    <xf numFmtId="0" fontId="20" fillId="0" borderId="106" xfId="6" applyFont="1" applyBorder="1" applyAlignment="1">
      <alignment horizontal="left" vertical="center" indent="1"/>
    </xf>
    <xf numFmtId="0" fontId="20" fillId="0" borderId="107" xfId="6" applyFont="1" applyBorder="1" applyAlignment="1">
      <alignment horizontal="left" vertical="center" indent="1"/>
    </xf>
    <xf numFmtId="0" fontId="20" fillId="13" borderId="56" xfId="6" applyFont="1" applyFill="1" applyBorder="1" applyAlignment="1">
      <alignment horizontal="center" vertical="center"/>
    </xf>
    <xf numFmtId="0" fontId="20" fillId="13" borderId="12" xfId="6" applyFont="1" applyFill="1" applyBorder="1" applyAlignment="1">
      <alignment horizontal="center" vertical="center"/>
    </xf>
    <xf numFmtId="10" fontId="5" fillId="0" borderId="99" xfId="6" applyNumberFormat="1" applyFont="1" applyFill="1" applyBorder="1" applyAlignment="1">
      <alignment horizontal="center" vertical="center"/>
    </xf>
    <xf numFmtId="0" fontId="19" fillId="13" borderId="109" xfId="0" applyFont="1" applyFill="1" applyBorder="1" applyAlignment="1" applyProtection="1">
      <protection hidden="1"/>
    </xf>
    <xf numFmtId="0" fontId="28" fillId="13" borderId="83" xfId="0" applyFont="1" applyFill="1" applyBorder="1" applyAlignment="1" applyProtection="1">
      <alignment vertical="center" wrapText="1"/>
      <protection hidden="1"/>
    </xf>
    <xf numFmtId="0" fontId="20" fillId="0" borderId="112" xfId="6" applyFont="1" applyBorder="1" applyAlignment="1" applyProtection="1">
      <alignment horizontal="left" vertical="center" indent="1"/>
      <protection hidden="1"/>
    </xf>
    <xf numFmtId="170" fontId="20" fillId="0" borderId="113" xfId="6" applyNumberFormat="1" applyFont="1" applyFill="1" applyBorder="1" applyAlignment="1" applyProtection="1">
      <alignment horizontal="center" vertical="center"/>
      <protection locked="0"/>
    </xf>
    <xf numFmtId="170" fontId="20" fillId="0" borderId="115" xfId="6" applyNumberFormat="1" applyFont="1" applyFill="1" applyBorder="1" applyAlignment="1" applyProtection="1">
      <alignment horizontal="center" vertical="center"/>
      <protection locked="0"/>
    </xf>
    <xf numFmtId="170" fontId="20" fillId="7" borderId="113" xfId="6" applyNumberFormat="1" applyFont="1" applyFill="1" applyBorder="1" applyAlignment="1" applyProtection="1">
      <alignment horizontal="center" vertical="center" wrapText="1"/>
      <protection locked="0"/>
    </xf>
    <xf numFmtId="168" fontId="14" fillId="7" borderId="114" xfId="6" applyNumberFormat="1" applyFont="1" applyFill="1" applyBorder="1" applyAlignment="1" applyProtection="1">
      <alignment horizontal="center" vertical="center" wrapText="1"/>
      <protection locked="0"/>
    </xf>
    <xf numFmtId="0" fontId="20" fillId="0" borderId="74" xfId="6" applyFont="1" applyBorder="1" applyAlignment="1" applyProtection="1">
      <alignment horizontal="left" vertical="center" indent="1"/>
      <protection hidden="1"/>
    </xf>
    <xf numFmtId="170" fontId="20" fillId="0" borderId="117" xfId="6" applyNumberFormat="1" applyFont="1" applyFill="1" applyBorder="1" applyAlignment="1" applyProtection="1">
      <alignment horizontal="center" vertical="center"/>
      <protection locked="0"/>
    </xf>
    <xf numFmtId="170" fontId="20" fillId="0" borderId="75" xfId="6" applyNumberFormat="1" applyFont="1" applyFill="1" applyBorder="1" applyAlignment="1" applyProtection="1">
      <alignment horizontal="center" vertical="center"/>
      <protection locked="0"/>
    </xf>
    <xf numFmtId="170" fontId="20" fillId="7" borderId="117" xfId="6" applyNumberFormat="1" applyFont="1" applyFill="1" applyBorder="1" applyAlignment="1" applyProtection="1">
      <alignment horizontal="center" vertical="center" wrapText="1"/>
      <protection locked="0"/>
    </xf>
    <xf numFmtId="168" fontId="14" fillId="7" borderId="118" xfId="6" applyNumberFormat="1" applyFont="1" applyFill="1" applyBorder="1" applyAlignment="1" applyProtection="1">
      <alignment horizontal="center" vertical="center" wrapText="1"/>
      <protection locked="0"/>
    </xf>
    <xf numFmtId="0" fontId="20" fillId="0" borderId="119" xfId="6" applyFont="1" applyBorder="1" applyAlignment="1" applyProtection="1">
      <alignment horizontal="left" vertical="center" indent="1"/>
      <protection locked="0"/>
    </xf>
    <xf numFmtId="170" fontId="20" fillId="0" borderId="120" xfId="6" applyNumberFormat="1" applyFont="1" applyFill="1" applyBorder="1" applyAlignment="1" applyProtection="1">
      <alignment horizontal="center" vertical="center"/>
      <protection locked="0"/>
    </xf>
    <xf numFmtId="170" fontId="20" fillId="0" borderId="89" xfId="6" applyNumberFormat="1" applyFont="1" applyFill="1" applyBorder="1" applyAlignment="1" applyProtection="1">
      <alignment horizontal="center" vertical="center"/>
      <protection locked="0"/>
    </xf>
    <xf numFmtId="170" fontId="20" fillId="7" borderId="120" xfId="6" applyNumberFormat="1" applyFont="1" applyFill="1" applyBorder="1" applyAlignment="1" applyProtection="1">
      <alignment horizontal="center" vertical="center" wrapText="1"/>
      <protection locked="0"/>
    </xf>
    <xf numFmtId="170" fontId="20" fillId="7" borderId="126" xfId="6" applyNumberFormat="1" applyFont="1" applyFill="1" applyBorder="1" applyAlignment="1" applyProtection="1">
      <alignment horizontal="center" vertical="center" wrapText="1"/>
      <protection locked="0"/>
    </xf>
    <xf numFmtId="168" fontId="14" fillId="7" borderId="128" xfId="6" applyNumberFormat="1" applyFont="1" applyFill="1" applyBorder="1" applyAlignment="1" applyProtection="1">
      <alignment horizontal="center" vertical="center" wrapText="1"/>
      <protection locked="0"/>
    </xf>
    <xf numFmtId="170" fontId="20" fillId="0" borderId="112" xfId="6" applyNumberFormat="1" applyFont="1" applyFill="1" applyBorder="1" applyAlignment="1" applyProtection="1">
      <alignment horizontal="center" vertical="center"/>
      <protection locked="0"/>
    </xf>
    <xf numFmtId="170" fontId="20" fillId="7" borderId="133" xfId="6" applyNumberFormat="1" applyFont="1" applyFill="1" applyBorder="1" applyAlignment="1" applyProtection="1">
      <alignment horizontal="center" vertical="center" wrapText="1"/>
      <protection locked="0"/>
    </xf>
    <xf numFmtId="170" fontId="20" fillId="0" borderId="47" xfId="6" applyNumberFormat="1" applyFont="1" applyFill="1" applyBorder="1" applyAlignment="1" applyProtection="1">
      <alignment horizontal="center" vertical="center"/>
      <protection locked="0"/>
    </xf>
    <xf numFmtId="170" fontId="20" fillId="0" borderId="108" xfId="6" applyNumberFormat="1" applyFont="1" applyFill="1" applyBorder="1" applyAlignment="1" applyProtection="1">
      <alignment horizontal="center" vertical="center"/>
      <protection locked="0"/>
    </xf>
    <xf numFmtId="170" fontId="20" fillId="0" borderId="54" xfId="6" applyNumberFormat="1" applyFont="1" applyFill="1" applyBorder="1" applyAlignment="1" applyProtection="1">
      <alignment horizontal="center" vertical="center"/>
      <protection locked="0"/>
    </xf>
    <xf numFmtId="0" fontId="20" fillId="0" borderId="112" xfId="6" applyFont="1" applyBorder="1" applyAlignment="1" applyProtection="1">
      <alignment horizontal="left" vertical="center" indent="1"/>
      <protection locked="0"/>
    </xf>
    <xf numFmtId="0" fontId="3" fillId="0" borderId="0" xfId="6" applyFont="1" applyBorder="1" applyProtection="1">
      <protection hidden="1"/>
    </xf>
    <xf numFmtId="168" fontId="5" fillId="0" borderId="0" xfId="6" applyNumberFormat="1" applyFont="1" applyAlignment="1" applyProtection="1">
      <alignment horizontal="right" vertical="center"/>
      <protection hidden="1"/>
    </xf>
    <xf numFmtId="0" fontId="3" fillId="0" borderId="0" xfId="6" applyFont="1" applyFill="1" applyProtection="1">
      <protection hidden="1"/>
    </xf>
    <xf numFmtId="0" fontId="3" fillId="0" borderId="0" xfId="6" applyFont="1" applyFill="1" applyAlignment="1" applyProtection="1">
      <alignment horizontal="center" vertical="center"/>
      <protection hidden="1"/>
    </xf>
    <xf numFmtId="0" fontId="3" fillId="0" borderId="0" xfId="6" applyFont="1" applyProtection="1">
      <protection hidden="1"/>
    </xf>
    <xf numFmtId="0" fontId="9" fillId="0" borderId="0" xfId="0" applyFont="1" applyAlignment="1" applyProtection="1">
      <alignment vertical="center"/>
      <protection hidden="1"/>
    </xf>
    <xf numFmtId="168" fontId="5" fillId="0" borderId="0" xfId="6" applyNumberFormat="1" applyFont="1" applyBorder="1" applyAlignment="1" applyProtection="1">
      <alignment horizontal="right" vertical="center"/>
      <protection hidden="1"/>
    </xf>
    <xf numFmtId="10" fontId="3" fillId="0" borderId="0" xfId="6" applyNumberFormat="1" applyFont="1" applyFill="1" applyBorder="1" applyAlignment="1" applyProtection="1">
      <alignment horizontal="center"/>
      <protection hidden="1"/>
    </xf>
    <xf numFmtId="10" fontId="5" fillId="0" borderId="0" xfId="6" applyNumberFormat="1" applyFont="1" applyFill="1" applyBorder="1" applyAlignment="1" applyProtection="1">
      <alignment horizontal="center"/>
      <protection hidden="1"/>
    </xf>
    <xf numFmtId="10" fontId="3" fillId="0" borderId="0" xfId="6" applyNumberFormat="1" applyFont="1" applyFill="1" applyBorder="1" applyAlignment="1" applyProtection="1">
      <alignment horizontal="center" vertical="center"/>
      <protection hidden="1"/>
    </xf>
    <xf numFmtId="0" fontId="3" fillId="0" borderId="0" xfId="6" applyFont="1" applyAlignment="1" applyProtection="1">
      <alignment horizontal="center"/>
      <protection hidden="1"/>
    </xf>
    <xf numFmtId="0" fontId="3" fillId="0" borderId="0" xfId="6" applyFont="1" applyAlignment="1" applyProtection="1">
      <alignment vertical="center"/>
      <protection hidden="1"/>
    </xf>
    <xf numFmtId="0" fontId="27" fillId="13" borderId="33" xfId="3" applyFont="1" applyFill="1" applyBorder="1" applyAlignment="1" applyProtection="1">
      <alignment horizontal="center" vertical="center" wrapText="1"/>
      <protection hidden="1"/>
    </xf>
    <xf numFmtId="0" fontId="27" fillId="13" borderId="50" xfId="3" applyFont="1" applyFill="1" applyBorder="1" applyAlignment="1" applyProtection="1">
      <alignment horizontal="center" vertical="center"/>
      <protection hidden="1"/>
    </xf>
    <xf numFmtId="168" fontId="12" fillId="8" borderId="26" xfId="6" applyNumberFormat="1" applyFont="1" applyFill="1" applyBorder="1" applyAlignment="1" applyProtection="1">
      <alignment horizontal="center" vertical="center" wrapText="1"/>
      <protection hidden="1"/>
    </xf>
    <xf numFmtId="171" fontId="20" fillId="0" borderId="56" xfId="6" applyNumberFormat="1" applyFont="1" applyBorder="1" applyAlignment="1" applyProtection="1">
      <alignment horizontal="center" vertical="center"/>
      <protection hidden="1"/>
    </xf>
    <xf numFmtId="171" fontId="20" fillId="0" borderId="77" xfId="6" applyNumberFormat="1" applyFont="1" applyBorder="1" applyAlignment="1" applyProtection="1">
      <alignment horizontal="center" vertical="center"/>
      <protection hidden="1"/>
    </xf>
    <xf numFmtId="171" fontId="20" fillId="0" borderId="57" xfId="6" applyNumberFormat="1" applyFont="1" applyBorder="1" applyAlignment="1" applyProtection="1">
      <alignment horizontal="center" vertical="center"/>
      <protection hidden="1"/>
    </xf>
    <xf numFmtId="171" fontId="20" fillId="7" borderId="46" xfId="6" applyNumberFormat="1" applyFont="1" applyFill="1" applyBorder="1" applyAlignment="1" applyProtection="1">
      <alignment horizontal="center" vertical="center" wrapText="1"/>
      <protection hidden="1"/>
    </xf>
    <xf numFmtId="171" fontId="20" fillId="0" borderId="62" xfId="6" applyNumberFormat="1" applyFont="1" applyBorder="1" applyAlignment="1" applyProtection="1">
      <alignment horizontal="center" vertical="center"/>
      <protection hidden="1"/>
    </xf>
    <xf numFmtId="171" fontId="20" fillId="0" borderId="72" xfId="6" applyNumberFormat="1" applyFont="1" applyBorder="1" applyAlignment="1" applyProtection="1">
      <alignment horizontal="center" vertical="center"/>
      <protection hidden="1"/>
    </xf>
    <xf numFmtId="171" fontId="20" fillId="0" borderId="61" xfId="6" applyNumberFormat="1" applyFont="1" applyBorder="1" applyAlignment="1" applyProtection="1">
      <alignment horizontal="center" vertical="center"/>
      <protection hidden="1"/>
    </xf>
    <xf numFmtId="171" fontId="20" fillId="7" borderId="69" xfId="6" applyNumberFormat="1" applyFont="1" applyFill="1" applyBorder="1" applyAlignment="1" applyProtection="1">
      <alignment horizontal="center" vertical="center" wrapText="1"/>
      <protection hidden="1"/>
    </xf>
    <xf numFmtId="171" fontId="20" fillId="0" borderId="47" xfId="6" applyNumberFormat="1" applyFont="1" applyBorder="1" applyAlignment="1" applyProtection="1">
      <alignment horizontal="center" vertical="center"/>
      <protection hidden="1"/>
    </xf>
    <xf numFmtId="171" fontId="20" fillId="0" borderId="121" xfId="6" applyNumberFormat="1" applyFont="1" applyBorder="1" applyAlignment="1" applyProtection="1">
      <alignment horizontal="center" vertical="center"/>
      <protection hidden="1"/>
    </xf>
    <xf numFmtId="171" fontId="20" fillId="0" borderId="122" xfId="6" applyNumberFormat="1" applyFont="1" applyBorder="1" applyAlignment="1" applyProtection="1">
      <alignment horizontal="center" vertical="center"/>
      <protection hidden="1"/>
    </xf>
    <xf numFmtId="171" fontId="20" fillId="7" borderId="116" xfId="6" applyNumberFormat="1" applyFont="1" applyFill="1" applyBorder="1" applyAlignment="1" applyProtection="1">
      <alignment horizontal="center" vertical="center" wrapText="1"/>
      <protection hidden="1"/>
    </xf>
    <xf numFmtId="171" fontId="20" fillId="0" borderId="112" xfId="6" applyNumberFormat="1" applyFont="1" applyBorder="1" applyAlignment="1" applyProtection="1">
      <alignment horizontal="center" vertical="center"/>
      <protection hidden="1"/>
    </xf>
    <xf numFmtId="171" fontId="20" fillId="0" borderId="123" xfId="6" applyNumberFormat="1" applyFont="1" applyBorder="1" applyAlignment="1" applyProtection="1">
      <alignment horizontal="center" vertical="center"/>
      <protection hidden="1"/>
    </xf>
    <xf numFmtId="171" fontId="20" fillId="0" borderId="124" xfId="6" applyNumberFormat="1" applyFont="1" applyBorder="1" applyAlignment="1" applyProtection="1">
      <alignment horizontal="center" vertical="center"/>
      <protection hidden="1"/>
    </xf>
    <xf numFmtId="171" fontId="20" fillId="7" borderId="125" xfId="6" applyNumberFormat="1" applyFont="1" applyFill="1" applyBorder="1" applyAlignment="1" applyProtection="1">
      <alignment horizontal="center" vertical="center" wrapText="1"/>
      <protection hidden="1"/>
    </xf>
    <xf numFmtId="171" fontId="20" fillId="0" borderId="74" xfId="6" applyNumberFormat="1" applyFont="1" applyBorder="1" applyAlignment="1" applyProtection="1">
      <alignment horizontal="center" vertical="center"/>
      <protection hidden="1"/>
    </xf>
    <xf numFmtId="171" fontId="20" fillId="0" borderId="129" xfId="6" applyNumberFormat="1" applyFont="1" applyBorder="1" applyAlignment="1" applyProtection="1">
      <alignment horizontal="center" vertical="center"/>
      <protection hidden="1"/>
    </xf>
    <xf numFmtId="171" fontId="20" fillId="0" borderId="130" xfId="6" applyNumberFormat="1" applyFont="1" applyBorder="1" applyAlignment="1" applyProtection="1">
      <alignment horizontal="center" vertical="center"/>
      <protection hidden="1"/>
    </xf>
    <xf numFmtId="171" fontId="20" fillId="7" borderId="76" xfId="6" applyNumberFormat="1" applyFont="1" applyFill="1" applyBorder="1" applyAlignment="1" applyProtection="1">
      <alignment horizontal="center" vertical="center" wrapText="1"/>
      <protection hidden="1"/>
    </xf>
    <xf numFmtId="171" fontId="20" fillId="0" borderId="92" xfId="6" applyNumberFormat="1" applyFont="1" applyBorder="1" applyAlignment="1" applyProtection="1">
      <alignment horizontal="center" vertical="center"/>
      <protection hidden="1"/>
    </xf>
    <xf numFmtId="171" fontId="20" fillId="0" borderId="95" xfId="6" applyNumberFormat="1" applyFont="1" applyBorder="1" applyAlignment="1" applyProtection="1">
      <alignment horizontal="center" vertical="center"/>
      <protection hidden="1"/>
    </xf>
    <xf numFmtId="171" fontId="20" fillId="0" borderId="131" xfId="6" applyNumberFormat="1" applyFont="1" applyBorder="1" applyAlignment="1" applyProtection="1">
      <alignment horizontal="center" vertical="center"/>
      <protection hidden="1"/>
    </xf>
    <xf numFmtId="171" fontId="20" fillId="7" borderId="132" xfId="6" applyNumberFormat="1" applyFont="1" applyFill="1" applyBorder="1" applyAlignment="1" applyProtection="1">
      <alignment horizontal="center" vertical="center" wrapText="1"/>
      <protection hidden="1"/>
    </xf>
    <xf numFmtId="171" fontId="20" fillId="0" borderId="54" xfId="6" applyNumberFormat="1" applyFont="1" applyBorder="1" applyAlignment="1" applyProtection="1">
      <alignment horizontal="center" vertical="center"/>
      <protection hidden="1"/>
    </xf>
    <xf numFmtId="171" fontId="20" fillId="0" borderId="71" xfId="6" applyNumberFormat="1" applyFont="1" applyBorder="1" applyAlignment="1" applyProtection="1">
      <alignment horizontal="center" vertical="center"/>
      <protection hidden="1"/>
    </xf>
    <xf numFmtId="171" fontId="20" fillId="0" borderId="55" xfId="6" applyNumberFormat="1" applyFont="1" applyBorder="1" applyAlignment="1" applyProtection="1">
      <alignment horizontal="center" vertical="center"/>
      <protection hidden="1"/>
    </xf>
    <xf numFmtId="171" fontId="20" fillId="7" borderId="70" xfId="6" applyNumberFormat="1" applyFont="1" applyFill="1" applyBorder="1" applyAlignment="1" applyProtection="1">
      <alignment horizontal="center" vertical="center" wrapText="1"/>
      <protection hidden="1"/>
    </xf>
    <xf numFmtId="0" fontId="20" fillId="0" borderId="47" xfId="6" applyFont="1" applyBorder="1" applyAlignment="1" applyProtection="1">
      <alignment horizontal="left" vertical="center" indent="1"/>
      <protection hidden="1"/>
    </xf>
    <xf numFmtId="0" fontId="20" fillId="0" borderId="56" xfId="6" applyFont="1" applyFill="1" applyBorder="1" applyAlignment="1" applyProtection="1">
      <alignment horizontal="left" vertical="center" indent="1"/>
      <protection locked="0"/>
    </xf>
    <xf numFmtId="0" fontId="20" fillId="0" borderId="84" xfId="6" quotePrefix="1" applyFont="1" applyBorder="1" applyAlignment="1" applyProtection="1">
      <alignment horizontal="left" vertical="center" wrapText="1" indent="1"/>
      <protection hidden="1"/>
    </xf>
    <xf numFmtId="0" fontId="20" fillId="0" borderId="56" xfId="6" quotePrefix="1" applyFont="1" applyBorder="1" applyAlignment="1" applyProtection="1">
      <alignment horizontal="left" vertical="center" wrapText="1" indent="1"/>
      <protection hidden="1"/>
    </xf>
    <xf numFmtId="0" fontId="20" fillId="0" borderId="62" xfId="6" applyFont="1" applyBorder="1" applyAlignment="1" applyProtection="1">
      <alignment horizontal="left" vertical="center" indent="1"/>
      <protection hidden="1"/>
    </xf>
    <xf numFmtId="0" fontId="20" fillId="0" borderId="56" xfId="6" applyFont="1" applyBorder="1" applyAlignment="1" applyProtection="1">
      <alignment horizontal="left" vertical="center" indent="1"/>
      <protection locked="0"/>
    </xf>
    <xf numFmtId="170" fontId="20" fillId="0" borderId="62" xfId="6" applyNumberFormat="1" applyFont="1" applyFill="1" applyBorder="1" applyAlignment="1" applyProtection="1">
      <alignment horizontal="center" vertical="center"/>
      <protection locked="0"/>
    </xf>
    <xf numFmtId="170" fontId="20" fillId="7" borderId="134" xfId="6" applyNumberFormat="1" applyFont="1" applyFill="1" applyBorder="1" applyAlignment="1" applyProtection="1">
      <alignment horizontal="center" vertical="center" wrapText="1"/>
      <protection locked="0"/>
    </xf>
    <xf numFmtId="0" fontId="20" fillId="0" borderId="56" xfId="6" quotePrefix="1" applyFont="1" applyBorder="1" applyAlignment="1" applyProtection="1">
      <alignment horizontal="left" vertical="center" indent="1"/>
      <protection locked="0"/>
    </xf>
    <xf numFmtId="0" fontId="20" fillId="0" borderId="32" xfId="6" applyFont="1" applyBorder="1" applyAlignment="1" applyProtection="1">
      <alignment horizontal="left" vertical="center" indent="1"/>
      <protection locked="0"/>
    </xf>
    <xf numFmtId="0" fontId="3" fillId="0" borderId="110" xfId="6" applyFont="1" applyBorder="1" applyAlignment="1">
      <alignment vertical="center"/>
    </xf>
    <xf numFmtId="0" fontId="39" fillId="0" borderId="0" xfId="6" applyFont="1" applyAlignment="1">
      <alignment vertical="center"/>
    </xf>
    <xf numFmtId="44" fontId="14" fillId="7" borderId="110" xfId="6" applyNumberFormat="1" applyFont="1" applyFill="1" applyBorder="1" applyAlignment="1" applyProtection="1">
      <alignment horizontal="center" vertical="center" wrapText="1"/>
      <protection locked="0"/>
    </xf>
    <xf numFmtId="168" fontId="14" fillId="7" borderId="90" xfId="6" applyNumberFormat="1" applyFont="1" applyFill="1" applyBorder="1" applyAlignment="1" applyProtection="1">
      <alignment horizontal="center" vertical="center" wrapText="1"/>
      <protection locked="0"/>
    </xf>
    <xf numFmtId="168" fontId="14" fillId="7" borderId="135" xfId="6" applyNumberFormat="1" applyFont="1" applyFill="1" applyBorder="1" applyAlignment="1" applyProtection="1">
      <alignment horizontal="center" vertical="center" wrapText="1"/>
      <protection locked="0"/>
    </xf>
    <xf numFmtId="168" fontId="5" fillId="0" borderId="0" xfId="6" applyNumberFormat="1" applyFont="1" applyAlignment="1" applyProtection="1">
      <alignment horizontal="right" vertical="center"/>
      <protection locked="0"/>
    </xf>
    <xf numFmtId="0" fontId="3" fillId="0" borderId="0" xfId="6" applyFont="1" applyFill="1" applyAlignment="1" applyProtection="1">
      <alignment horizontal="right" indent="1"/>
      <protection locked="0"/>
    </xf>
    <xf numFmtId="0" fontId="3" fillId="0" borderId="0" xfId="6" applyFont="1" applyFill="1" applyProtection="1">
      <protection locked="0"/>
    </xf>
    <xf numFmtId="0" fontId="3" fillId="0" borderId="0" xfId="6" applyFont="1" applyFill="1" applyAlignment="1" applyProtection="1">
      <alignment horizontal="center" vertical="center"/>
      <protection locked="0"/>
    </xf>
    <xf numFmtId="0" fontId="3" fillId="0" borderId="0" xfId="6" applyFont="1" applyProtection="1">
      <protection locked="0"/>
    </xf>
    <xf numFmtId="0" fontId="3" fillId="0" borderId="0" xfId="6" applyFont="1" applyBorder="1" applyProtection="1">
      <protection locked="0"/>
    </xf>
    <xf numFmtId="0" fontId="31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right" vertical="center" inden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27" fillId="0" borderId="95" xfId="0" applyFont="1" applyBorder="1" applyAlignment="1" applyProtection="1">
      <alignment horizontal="center" vertical="center"/>
      <protection locked="0"/>
    </xf>
    <xf numFmtId="0" fontId="27" fillId="0" borderId="91" xfId="0" applyFont="1" applyBorder="1" applyAlignment="1" applyProtection="1">
      <alignment horizontal="center" vertical="center"/>
      <protection locked="0"/>
    </xf>
    <xf numFmtId="0" fontId="27" fillId="0" borderId="72" xfId="0" applyFont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vertical="center"/>
      <protection locked="0"/>
    </xf>
    <xf numFmtId="0" fontId="27" fillId="0" borderId="136" xfId="0" applyFont="1" applyBorder="1" applyAlignment="1" applyProtection="1">
      <alignment horizontal="center" vertical="center"/>
      <protection locked="0"/>
    </xf>
    <xf numFmtId="0" fontId="27" fillId="0" borderId="73" xfId="0" applyFont="1" applyBorder="1" applyAlignment="1" applyProtection="1">
      <alignment horizontal="center" vertical="center"/>
      <protection locked="0"/>
    </xf>
    <xf numFmtId="0" fontId="27" fillId="0" borderId="81" xfId="0" applyFont="1" applyBorder="1" applyAlignment="1" applyProtection="1">
      <alignment horizontal="center" vertical="center"/>
      <protection locked="0"/>
    </xf>
    <xf numFmtId="0" fontId="27" fillId="0" borderId="77" xfId="0" applyFont="1" applyBorder="1" applyAlignment="1" applyProtection="1">
      <alignment horizontal="center" vertical="center"/>
      <protection locked="0"/>
    </xf>
    <xf numFmtId="166" fontId="27" fillId="0" borderId="81" xfId="0" applyNumberFormat="1" applyFont="1" applyBorder="1" applyAlignment="1" applyProtection="1">
      <alignment horizontal="center" vertical="center"/>
      <protection locked="0"/>
    </xf>
    <xf numFmtId="169" fontId="27" fillId="0" borderId="12" xfId="0" applyNumberFormat="1" applyFont="1" applyBorder="1" applyAlignment="1" applyProtection="1">
      <alignment horizontal="right" vertical="center"/>
      <protection locked="0"/>
    </xf>
    <xf numFmtId="169" fontId="27" fillId="0" borderId="12" xfId="0" applyNumberFormat="1" applyFont="1" applyBorder="1" applyAlignment="1" applyProtection="1">
      <alignment horizontal="center" vertical="center"/>
      <protection locked="0"/>
    </xf>
    <xf numFmtId="169" fontId="27" fillId="0" borderId="12" xfId="0" applyNumberFormat="1" applyFont="1" applyBorder="1" applyAlignment="1" applyProtection="1">
      <alignment horizontal="right" vertical="center" indent="1"/>
      <protection locked="0"/>
    </xf>
    <xf numFmtId="0" fontId="27" fillId="0" borderId="12" xfId="0" applyFont="1" applyBorder="1" applyAlignment="1" applyProtection="1">
      <alignment horizontal="center" vertical="center"/>
      <protection locked="0"/>
    </xf>
    <xf numFmtId="0" fontId="27" fillId="0" borderId="112" xfId="0" applyFont="1" applyBorder="1" applyAlignment="1" applyProtection="1">
      <alignment horizontal="left" vertical="center" indent="2"/>
      <protection locked="0"/>
    </xf>
    <xf numFmtId="169" fontId="27" fillId="0" borderId="115" xfId="0" applyNumberFormat="1" applyFont="1" applyBorder="1" applyAlignment="1" applyProtection="1">
      <alignment horizontal="right" vertical="center"/>
      <protection locked="0"/>
    </xf>
    <xf numFmtId="0" fontId="27" fillId="0" borderId="115" xfId="0" applyFont="1" applyBorder="1" applyAlignment="1" applyProtection="1">
      <alignment horizontal="center" vertical="center"/>
      <protection locked="0"/>
    </xf>
    <xf numFmtId="169" fontId="27" fillId="0" borderId="115" xfId="0" applyNumberFormat="1" applyFont="1" applyBorder="1" applyAlignment="1" applyProtection="1">
      <alignment horizontal="right" vertical="center" indent="1"/>
      <protection locked="0"/>
    </xf>
    <xf numFmtId="165" fontId="27" fillId="0" borderId="138" xfId="0" applyNumberFormat="1" applyFont="1" applyBorder="1" applyAlignment="1" applyProtection="1">
      <alignment horizontal="center" vertical="center"/>
      <protection locked="0"/>
    </xf>
    <xf numFmtId="0" fontId="27" fillId="0" borderId="123" xfId="0" applyFont="1" applyBorder="1" applyAlignment="1" applyProtection="1">
      <alignment horizontal="center" vertical="center"/>
      <protection locked="0"/>
    </xf>
    <xf numFmtId="10" fontId="27" fillId="0" borderId="94" xfId="0" applyNumberFormat="1" applyFont="1" applyBorder="1" applyAlignment="1" applyProtection="1">
      <alignment horizontal="center" vertical="center"/>
      <protection locked="0"/>
    </xf>
    <xf numFmtId="165" fontId="27" fillId="0" borderId="81" xfId="0" applyNumberFormat="1" applyFont="1" applyBorder="1" applyAlignment="1" applyProtection="1">
      <alignment horizontal="center" vertical="center"/>
      <protection locked="0"/>
    </xf>
    <xf numFmtId="165" fontId="27" fillId="0" borderId="94" xfId="0" applyNumberFormat="1" applyFont="1" applyBorder="1" applyAlignment="1" applyProtection="1">
      <alignment horizontal="center" vertical="center"/>
      <protection locked="0"/>
    </xf>
    <xf numFmtId="165" fontId="27" fillId="0" borderId="81" xfId="0" applyNumberFormat="1" applyFont="1" applyBorder="1" applyAlignment="1" applyProtection="1">
      <alignment horizontal="center" vertical="center" wrapText="1"/>
      <protection locked="0"/>
    </xf>
    <xf numFmtId="165" fontId="27" fillId="0" borderId="82" xfId="0" applyNumberFormat="1" applyFont="1" applyBorder="1" applyAlignment="1" applyProtection="1">
      <alignment horizontal="center" vertical="center"/>
      <protection locked="0"/>
    </xf>
    <xf numFmtId="0" fontId="27" fillId="0" borderId="34" xfId="0" applyFont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right" vertical="center" indent="1"/>
      <protection locked="0"/>
    </xf>
    <xf numFmtId="169" fontId="27" fillId="0" borderId="12" xfId="0" applyNumberFormat="1" applyFont="1" applyBorder="1" applyAlignment="1" applyProtection="1">
      <alignment horizontal="right" vertical="center"/>
      <protection hidden="1"/>
    </xf>
    <xf numFmtId="169" fontId="27" fillId="0" borderId="115" xfId="0" applyNumberFormat="1" applyFont="1" applyBorder="1" applyAlignment="1" applyProtection="1">
      <alignment horizontal="right" vertical="center"/>
      <protection hidden="1"/>
    </xf>
    <xf numFmtId="0" fontId="27" fillId="0" borderId="56" xfId="0" applyFont="1" applyBorder="1" applyAlignment="1" applyProtection="1">
      <alignment horizontal="left" vertical="center" indent="1"/>
      <protection locked="0"/>
    </xf>
    <xf numFmtId="0" fontId="27" fillId="0" borderId="112" xfId="0" applyFont="1" applyBorder="1" applyAlignment="1" applyProtection="1">
      <alignment horizontal="left" vertical="center" indent="1"/>
      <protection locked="0"/>
    </xf>
    <xf numFmtId="172" fontId="27" fillId="0" borderId="81" xfId="0" applyNumberFormat="1" applyFont="1" applyBorder="1" applyAlignment="1" applyProtection="1">
      <alignment horizontal="center" vertical="center"/>
      <protection locked="0"/>
    </xf>
    <xf numFmtId="172" fontId="27" fillId="0" borderId="77" xfId="0" applyNumberFormat="1" applyFont="1" applyBorder="1" applyAlignment="1" applyProtection="1">
      <alignment horizontal="center" vertical="center"/>
      <protection locked="0"/>
    </xf>
    <xf numFmtId="172" fontId="27" fillId="0" borderId="91" xfId="0" applyNumberFormat="1" applyFont="1" applyBorder="1" applyAlignment="1" applyProtection="1">
      <alignment horizontal="center" vertical="center"/>
      <protection locked="0"/>
    </xf>
    <xf numFmtId="172" fontId="27" fillId="0" borderId="72" xfId="0" applyNumberFormat="1" applyFont="1" applyBorder="1" applyAlignment="1" applyProtection="1">
      <alignment horizontal="center" vertical="center"/>
      <protection locked="0"/>
    </xf>
    <xf numFmtId="172" fontId="14" fillId="7" borderId="85" xfId="6" applyNumberFormat="1" applyFont="1" applyFill="1" applyBorder="1" applyAlignment="1" applyProtection="1">
      <alignment horizontal="center" vertical="center" wrapText="1"/>
      <protection locked="0"/>
    </xf>
    <xf numFmtId="10" fontId="27" fillId="0" borderId="95" xfId="0" applyNumberFormat="1" applyFont="1" applyBorder="1" applyAlignment="1" applyProtection="1">
      <alignment horizontal="center" vertical="center"/>
      <protection locked="0"/>
    </xf>
    <xf numFmtId="10" fontId="14" fillId="7" borderId="90" xfId="6" applyNumberFormat="1" applyFont="1" applyFill="1" applyBorder="1" applyAlignment="1" applyProtection="1">
      <alignment horizontal="center" vertical="center" wrapText="1"/>
      <protection locked="0"/>
    </xf>
    <xf numFmtId="10" fontId="14" fillId="7" borderId="78" xfId="6" applyNumberFormat="1" applyFont="1" applyFill="1" applyBorder="1" applyAlignment="1" applyProtection="1">
      <alignment horizontal="center" vertical="center" wrapText="1"/>
      <protection locked="0"/>
    </xf>
    <xf numFmtId="10" fontId="14" fillId="7" borderId="135" xfId="6" applyNumberFormat="1" applyFont="1" applyFill="1" applyBorder="1" applyAlignment="1" applyProtection="1">
      <alignment horizontal="center" vertical="center" wrapText="1"/>
      <protection locked="0"/>
    </xf>
    <xf numFmtId="166" fontId="27" fillId="0" borderId="56" xfId="0" applyNumberFormat="1" applyFont="1" applyBorder="1" applyAlignment="1" applyProtection="1">
      <alignment horizontal="center" vertical="center"/>
      <protection locked="0"/>
    </xf>
    <xf numFmtId="10" fontId="27" fillId="0" borderId="56" xfId="0" applyNumberFormat="1" applyFont="1" applyBorder="1" applyAlignment="1" applyProtection="1">
      <alignment horizontal="center" vertical="center"/>
      <protection locked="0"/>
    </xf>
    <xf numFmtId="165" fontId="27" fillId="0" borderId="112" xfId="0" applyNumberFormat="1" applyFont="1" applyBorder="1" applyAlignment="1" applyProtection="1">
      <alignment horizontal="center" vertical="center"/>
      <protection locked="0"/>
    </xf>
    <xf numFmtId="166" fontId="27" fillId="0" borderId="53" xfId="0" applyNumberFormat="1" applyFont="1" applyBorder="1" applyAlignment="1" applyProtection="1">
      <alignment horizontal="center" vertical="center"/>
      <protection locked="0"/>
    </xf>
    <xf numFmtId="10" fontId="27" fillId="0" borderId="53" xfId="0" applyNumberFormat="1" applyFont="1" applyBorder="1" applyAlignment="1" applyProtection="1">
      <alignment horizontal="center" vertical="center"/>
      <protection locked="0"/>
    </xf>
    <xf numFmtId="165" fontId="27" fillId="0" borderId="133" xfId="0" applyNumberFormat="1" applyFont="1" applyBorder="1" applyAlignment="1" applyProtection="1">
      <alignment horizontal="center" vertical="center"/>
      <protection locked="0"/>
    </xf>
    <xf numFmtId="166" fontId="27" fillId="0" borderId="77" xfId="0" applyNumberFormat="1" applyFont="1" applyBorder="1" applyAlignment="1" applyProtection="1">
      <alignment horizontal="center" vertical="center"/>
      <protection locked="0"/>
    </xf>
    <xf numFmtId="10" fontId="27" fillId="0" borderId="77" xfId="0" applyNumberFormat="1" applyFont="1" applyBorder="1" applyAlignment="1" applyProtection="1">
      <alignment horizontal="center" vertical="center"/>
      <protection locked="0"/>
    </xf>
    <xf numFmtId="165" fontId="27" fillId="0" borderId="123" xfId="0" applyNumberFormat="1" applyFont="1" applyBorder="1" applyAlignment="1" applyProtection="1">
      <alignment horizontal="center" vertical="center"/>
      <protection locked="0"/>
    </xf>
    <xf numFmtId="169" fontId="27" fillId="0" borderId="46" xfId="0" applyNumberFormat="1" applyFont="1" applyBorder="1" applyAlignment="1" applyProtection="1">
      <alignment horizontal="right" vertical="center" indent="1"/>
      <protection locked="0"/>
    </xf>
    <xf numFmtId="169" fontId="27" fillId="0" borderId="125" xfId="0" applyNumberFormat="1" applyFont="1" applyBorder="1" applyAlignment="1" applyProtection="1">
      <alignment horizontal="right" vertical="center" indent="1"/>
      <protection locked="0"/>
    </xf>
    <xf numFmtId="10" fontId="27" fillId="0" borderId="123" xfId="0" applyNumberFormat="1" applyFont="1" applyBorder="1" applyAlignment="1" applyProtection="1">
      <alignment horizontal="center" vertical="center"/>
      <protection locked="0"/>
    </xf>
    <xf numFmtId="10" fontId="27" fillId="0" borderId="133" xfId="0" applyNumberFormat="1" applyFont="1" applyBorder="1" applyAlignment="1" applyProtection="1">
      <alignment horizontal="center" vertical="center"/>
      <protection locked="0"/>
    </xf>
    <xf numFmtId="165" fontId="27" fillId="0" borderId="91" xfId="0" applyNumberFormat="1" applyFont="1" applyBorder="1" applyAlignment="1" applyProtection="1">
      <alignment horizontal="center" vertical="center"/>
      <protection locked="0"/>
    </xf>
    <xf numFmtId="172" fontId="27" fillId="0" borderId="138" xfId="0" applyNumberFormat="1" applyFont="1" applyBorder="1" applyAlignment="1" applyProtection="1">
      <alignment horizontal="center" vertical="center"/>
      <protection locked="0"/>
    </xf>
    <xf numFmtId="172" fontId="27" fillId="0" borderId="123" xfId="0" applyNumberFormat="1" applyFont="1" applyBorder="1" applyAlignment="1" applyProtection="1">
      <alignment horizontal="center" vertical="center"/>
      <protection locked="0"/>
    </xf>
    <xf numFmtId="172" fontId="14" fillId="7" borderId="135" xfId="6" applyNumberFormat="1" applyFont="1" applyFill="1" applyBorder="1" applyAlignment="1" applyProtection="1">
      <alignment horizontal="center" vertical="center" wrapText="1"/>
      <protection locked="0"/>
    </xf>
    <xf numFmtId="10" fontId="27" fillId="0" borderId="72" xfId="0" applyNumberFormat="1" applyFont="1" applyBorder="1" applyAlignment="1" applyProtection="1">
      <alignment horizontal="center" vertical="center"/>
      <protection locked="0"/>
    </xf>
    <xf numFmtId="10" fontId="27" fillId="0" borderId="134" xfId="0" applyNumberFormat="1" applyFont="1" applyBorder="1" applyAlignment="1" applyProtection="1">
      <alignment horizontal="center" vertical="center"/>
      <protection locked="0"/>
    </xf>
    <xf numFmtId="10" fontId="14" fillId="7" borderId="85" xfId="6" applyNumberFormat="1" applyFont="1" applyFill="1" applyBorder="1" applyAlignment="1" applyProtection="1">
      <alignment horizontal="center" vertical="center" wrapText="1"/>
      <protection locked="0"/>
    </xf>
    <xf numFmtId="172" fontId="27" fillId="0" borderId="94" xfId="0" applyNumberFormat="1" applyFont="1" applyBorder="1" applyAlignment="1" applyProtection="1">
      <alignment horizontal="center" vertical="center"/>
      <protection locked="0"/>
    </xf>
    <xf numFmtId="172" fontId="27" fillId="0" borderId="95" xfId="0" applyNumberFormat="1" applyFont="1" applyBorder="1" applyAlignment="1" applyProtection="1">
      <alignment horizontal="center" vertical="center"/>
      <protection locked="0"/>
    </xf>
    <xf numFmtId="172" fontId="14" fillId="7" borderId="90" xfId="6" applyNumberFormat="1" applyFont="1" applyFill="1" applyBorder="1" applyAlignment="1" applyProtection="1">
      <alignment horizontal="center" vertical="center" wrapText="1"/>
      <protection locked="0"/>
    </xf>
    <xf numFmtId="165" fontId="27" fillId="0" borderId="72" xfId="0" applyNumberFormat="1" applyFont="1" applyBorder="1" applyAlignment="1" applyProtection="1">
      <alignment horizontal="center" vertical="center"/>
      <protection locked="0"/>
    </xf>
    <xf numFmtId="165" fontId="27" fillId="0" borderId="134" xfId="0" applyNumberFormat="1" applyFont="1" applyBorder="1" applyAlignment="1" applyProtection="1">
      <alignment horizontal="center" vertical="center"/>
      <protection locked="0"/>
    </xf>
    <xf numFmtId="172" fontId="27" fillId="0" borderId="139" xfId="0" applyNumberFormat="1" applyFont="1" applyBorder="1" applyAlignment="1" applyProtection="1">
      <alignment horizontal="center" vertical="center"/>
      <protection locked="0"/>
    </xf>
    <xf numFmtId="172" fontId="27" fillId="0" borderId="129" xfId="0" applyNumberFormat="1" applyFont="1" applyBorder="1" applyAlignment="1" applyProtection="1">
      <alignment horizontal="center" vertical="center"/>
      <protection locked="0"/>
    </xf>
    <xf numFmtId="172" fontId="14" fillId="7" borderId="140" xfId="6" applyNumberFormat="1" applyFont="1" applyFill="1" applyBorder="1" applyAlignment="1" applyProtection="1">
      <alignment horizontal="center" vertical="center" wrapText="1"/>
      <protection locked="0"/>
    </xf>
    <xf numFmtId="172" fontId="27" fillId="0" borderId="136" xfId="0" applyNumberFormat="1" applyFont="1" applyBorder="1" applyAlignment="1" applyProtection="1">
      <alignment horizontal="center" vertical="center"/>
      <protection locked="0"/>
    </xf>
    <xf numFmtId="172" fontId="27" fillId="0" borderId="73" xfId="0" applyNumberFormat="1" applyFont="1" applyBorder="1" applyAlignment="1" applyProtection="1">
      <alignment horizontal="center" vertical="center"/>
      <protection locked="0"/>
    </xf>
    <xf numFmtId="172" fontId="14" fillId="7" borderId="110" xfId="6" applyNumberFormat="1" applyFont="1" applyFill="1" applyBorder="1" applyAlignment="1" applyProtection="1">
      <alignment horizontal="center" vertical="center" wrapText="1"/>
      <protection locked="0"/>
    </xf>
    <xf numFmtId="10" fontId="27" fillId="0" borderId="139" xfId="0" applyNumberFormat="1" applyFont="1" applyBorder="1" applyAlignment="1" applyProtection="1">
      <alignment horizontal="center" vertical="center"/>
      <protection locked="0"/>
    </xf>
    <xf numFmtId="0" fontId="27" fillId="0" borderId="129" xfId="0" applyFont="1" applyBorder="1" applyAlignment="1" applyProtection="1">
      <alignment horizontal="center" vertical="center"/>
      <protection locked="0"/>
    </xf>
    <xf numFmtId="169" fontId="27" fillId="0" borderId="115" xfId="0" applyNumberFormat="1" applyFont="1" applyBorder="1" applyAlignment="1" applyProtection="1">
      <alignment horizontal="center" vertical="center"/>
      <protection locked="0"/>
    </xf>
    <xf numFmtId="10" fontId="27" fillId="0" borderId="112" xfId="0" applyNumberFormat="1" applyFont="1" applyBorder="1" applyAlignment="1" applyProtection="1">
      <alignment horizontal="center" vertical="center"/>
      <protection locked="0"/>
    </xf>
    <xf numFmtId="168" fontId="14" fillId="7" borderId="140" xfId="6" applyNumberFormat="1" applyFont="1" applyFill="1" applyBorder="1" applyAlignment="1" applyProtection="1">
      <alignment horizontal="center" vertical="center" wrapText="1"/>
      <protection locked="0"/>
    </xf>
    <xf numFmtId="169" fontId="20" fillId="0" borderId="60" xfId="6" applyNumberFormat="1" applyFont="1" applyBorder="1" applyAlignment="1" applyProtection="1">
      <alignment horizontal="right" vertical="center"/>
      <protection locked="0"/>
    </xf>
    <xf numFmtId="0" fontId="20" fillId="0" borderId="28" xfId="0" applyFont="1" applyBorder="1" applyAlignment="1" applyProtection="1">
      <alignment horizontal="center" vertical="center"/>
      <protection locked="0"/>
    </xf>
    <xf numFmtId="10" fontId="20" fillId="0" borderId="28" xfId="6" applyNumberFormat="1" applyFont="1" applyFill="1" applyBorder="1" applyAlignment="1" applyProtection="1">
      <alignment horizontal="center" vertical="center"/>
      <protection locked="0"/>
    </xf>
    <xf numFmtId="0" fontId="28" fillId="9" borderId="38" xfId="6" applyFont="1" applyFill="1" applyBorder="1" applyAlignment="1">
      <alignment horizontal="right" vertical="center" indent="1"/>
    </xf>
    <xf numFmtId="169" fontId="34" fillId="9" borderId="141" xfId="2" applyNumberFormat="1" applyFont="1" applyFill="1" applyBorder="1" applyAlignment="1">
      <alignment vertical="center"/>
    </xf>
    <xf numFmtId="169" fontId="34" fillId="9" borderId="39" xfId="2" applyNumberFormat="1" applyFont="1" applyFill="1" applyBorder="1" applyAlignment="1">
      <alignment vertical="center"/>
    </xf>
    <xf numFmtId="170" fontId="14" fillId="0" borderId="66" xfId="6" applyNumberFormat="1" applyFont="1" applyFill="1" applyBorder="1" applyAlignment="1" applyProtection="1">
      <alignment horizontal="center" vertical="center"/>
      <protection locked="0"/>
    </xf>
    <xf numFmtId="170" fontId="14" fillId="0" borderId="114" xfId="6" applyNumberFormat="1" applyFont="1" applyFill="1" applyBorder="1" applyAlignment="1" applyProtection="1">
      <alignment horizontal="center" vertical="center"/>
      <protection locked="0"/>
    </xf>
    <xf numFmtId="170" fontId="14" fillId="0" borderId="118" xfId="6" applyNumberFormat="1" applyFont="1" applyFill="1" applyBorder="1" applyAlignment="1" applyProtection="1">
      <alignment horizontal="center" vertical="center"/>
      <protection locked="0"/>
    </xf>
    <xf numFmtId="170" fontId="14" fillId="0" borderId="68" xfId="6" applyNumberFormat="1" applyFont="1" applyFill="1" applyBorder="1" applyAlignment="1" applyProtection="1">
      <alignment horizontal="center" vertical="center"/>
      <protection locked="0"/>
    </xf>
    <xf numFmtId="170" fontId="14" fillId="0" borderId="127" xfId="6" applyNumberFormat="1" applyFont="1" applyFill="1" applyBorder="1" applyAlignment="1" applyProtection="1">
      <alignment horizontal="center" vertical="center"/>
      <protection locked="0"/>
    </xf>
    <xf numFmtId="170" fontId="14" fillId="0" borderId="65" xfId="6" applyNumberFormat="1" applyFont="1" applyFill="1" applyBorder="1" applyAlignment="1" applyProtection="1">
      <alignment horizontal="center" vertical="center"/>
      <protection locked="0"/>
    </xf>
    <xf numFmtId="0" fontId="13" fillId="15" borderId="96" xfId="0" applyFont="1" applyFill="1" applyBorder="1" applyAlignment="1" applyProtection="1">
      <alignment horizontal="center" vertical="center" wrapText="1"/>
      <protection hidden="1"/>
    </xf>
    <xf numFmtId="0" fontId="13" fillId="15" borderId="48" xfId="4" applyFont="1" applyFill="1" applyBorder="1" applyAlignment="1" applyProtection="1">
      <alignment horizontal="center" vertical="center" wrapText="1"/>
      <protection hidden="1"/>
    </xf>
    <xf numFmtId="0" fontId="13" fillId="15" borderId="25" xfId="3" applyFont="1" applyFill="1" applyBorder="1" applyAlignment="1" applyProtection="1">
      <alignment horizontal="center" vertical="center" wrapText="1"/>
      <protection hidden="1"/>
    </xf>
    <xf numFmtId="0" fontId="13" fillId="15" borderId="49" xfId="5" applyFont="1" applyFill="1" applyBorder="1" applyAlignment="1" applyProtection="1">
      <alignment horizontal="center" vertical="center" wrapText="1"/>
      <protection hidden="1"/>
    </xf>
    <xf numFmtId="0" fontId="20" fillId="0" borderId="92" xfId="6" applyFont="1" applyBorder="1" applyAlignment="1" applyProtection="1">
      <alignment horizontal="left" vertical="center" indent="1"/>
      <protection hidden="1"/>
    </xf>
    <xf numFmtId="170" fontId="20" fillId="0" borderId="142" xfId="6" applyNumberFormat="1" applyFont="1" applyFill="1" applyBorder="1" applyAlignment="1" applyProtection="1">
      <alignment horizontal="center" vertical="center"/>
      <protection locked="0"/>
    </xf>
    <xf numFmtId="170" fontId="14" fillId="0" borderId="143" xfId="6" applyNumberFormat="1" applyFont="1" applyFill="1" applyBorder="1" applyAlignment="1" applyProtection="1">
      <alignment horizontal="center" vertical="center"/>
      <protection locked="0"/>
    </xf>
    <xf numFmtId="170" fontId="20" fillId="0" borderId="93" xfId="6" applyNumberFormat="1" applyFont="1" applyFill="1" applyBorder="1" applyAlignment="1" applyProtection="1">
      <alignment horizontal="center" vertical="center"/>
      <protection locked="0"/>
    </xf>
    <xf numFmtId="170" fontId="20" fillId="7" borderId="142" xfId="6" applyNumberFormat="1" applyFont="1" applyFill="1" applyBorder="1" applyAlignment="1" applyProtection="1">
      <alignment horizontal="center" vertical="center" wrapText="1"/>
      <protection locked="0"/>
    </xf>
    <xf numFmtId="168" fontId="14" fillId="7" borderId="143" xfId="6" applyNumberFormat="1" applyFont="1" applyFill="1" applyBorder="1" applyAlignment="1" applyProtection="1">
      <alignment horizontal="center" vertical="center" wrapText="1"/>
      <protection locked="0"/>
    </xf>
    <xf numFmtId="171" fontId="20" fillId="0" borderId="7" xfId="6" applyNumberFormat="1" applyFont="1" applyBorder="1" applyAlignment="1" applyProtection="1">
      <alignment horizontal="center" vertical="center"/>
      <protection hidden="1"/>
    </xf>
    <xf numFmtId="171" fontId="20" fillId="0" borderId="73" xfId="6" applyNumberFormat="1" applyFont="1" applyBorder="1" applyAlignment="1" applyProtection="1">
      <alignment horizontal="center" vertical="center"/>
      <protection hidden="1"/>
    </xf>
    <xf numFmtId="171" fontId="20" fillId="0" borderId="58" xfId="6" applyNumberFormat="1" applyFont="1" applyBorder="1" applyAlignment="1" applyProtection="1">
      <alignment horizontal="center" vertical="center"/>
      <protection hidden="1"/>
    </xf>
    <xf numFmtId="171" fontId="20" fillId="7" borderId="19" xfId="6" applyNumberFormat="1" applyFont="1" applyFill="1" applyBorder="1" applyAlignment="1" applyProtection="1">
      <alignment horizontal="center" vertical="center" wrapText="1"/>
      <protection hidden="1"/>
    </xf>
    <xf numFmtId="0" fontId="20" fillId="0" borderId="7" xfId="6" applyFont="1" applyBorder="1" applyAlignment="1" applyProtection="1">
      <alignment horizontal="left" vertical="center" indent="1"/>
      <protection hidden="1"/>
    </xf>
    <xf numFmtId="170" fontId="20" fillId="0" borderId="7" xfId="6" applyNumberFormat="1" applyFont="1" applyFill="1" applyBorder="1" applyAlignment="1" applyProtection="1">
      <alignment horizontal="center" vertical="center"/>
      <protection locked="0"/>
    </xf>
    <xf numFmtId="170" fontId="14" fillId="0" borderId="144" xfId="6" applyNumberFormat="1" applyFont="1" applyFill="1" applyBorder="1" applyAlignment="1" applyProtection="1">
      <alignment horizontal="center" vertical="center"/>
      <protection locked="0"/>
    </xf>
    <xf numFmtId="170" fontId="20" fillId="0" borderId="0" xfId="6" applyNumberFormat="1" applyFont="1" applyFill="1" applyBorder="1" applyAlignment="1" applyProtection="1">
      <alignment horizontal="center" vertical="center"/>
      <protection locked="0"/>
    </xf>
    <xf numFmtId="170" fontId="20" fillId="7" borderId="145" xfId="6" applyNumberFormat="1" applyFont="1" applyFill="1" applyBorder="1" applyAlignment="1" applyProtection="1">
      <alignment horizontal="center" vertical="center" wrapText="1"/>
      <protection locked="0"/>
    </xf>
    <xf numFmtId="168" fontId="14" fillId="7" borderId="144" xfId="6" applyNumberFormat="1" applyFont="1" applyFill="1" applyBorder="1" applyAlignment="1" applyProtection="1">
      <alignment horizontal="center" vertical="center" wrapText="1"/>
      <protection locked="0"/>
    </xf>
    <xf numFmtId="0" fontId="12" fillId="11" borderId="14" xfId="6" applyFont="1" applyFill="1" applyBorder="1" applyAlignment="1">
      <alignment horizontal="center" vertical="center"/>
    </xf>
    <xf numFmtId="0" fontId="12" fillId="11" borderId="45" xfId="6" applyFont="1" applyFill="1" applyBorder="1" applyAlignment="1">
      <alignment horizontal="center" vertical="center"/>
    </xf>
    <xf numFmtId="169" fontId="31" fillId="9" borderId="7" xfId="4" applyNumberFormat="1" applyFont="1" applyFill="1" applyBorder="1" applyAlignment="1">
      <alignment horizontal="right" vertical="center"/>
    </xf>
    <xf numFmtId="169" fontId="31" fillId="9" borderId="19" xfId="4" applyNumberFormat="1" applyFont="1" applyFill="1" applyBorder="1" applyAlignment="1">
      <alignment horizontal="right" vertical="center"/>
    </xf>
    <xf numFmtId="169" fontId="31" fillId="9" borderId="56" xfId="3" applyNumberFormat="1" applyFont="1" applyFill="1" applyBorder="1" applyAlignment="1">
      <alignment horizontal="right" vertical="center"/>
    </xf>
    <xf numFmtId="169" fontId="31" fillId="9" borderId="46" xfId="3" applyNumberFormat="1" applyFont="1" applyFill="1" applyBorder="1" applyAlignment="1">
      <alignment horizontal="right" vertical="center"/>
    </xf>
    <xf numFmtId="169" fontId="31" fillId="9" borderId="7" xfId="5" applyNumberFormat="1" applyFont="1" applyFill="1" applyBorder="1" applyAlignment="1">
      <alignment horizontal="right" vertical="center"/>
    </xf>
    <xf numFmtId="169" fontId="31" fillId="9" borderId="19" xfId="5" applyNumberFormat="1" applyFont="1" applyFill="1" applyBorder="1" applyAlignment="1">
      <alignment horizontal="right" vertical="center"/>
    </xf>
    <xf numFmtId="169" fontId="15" fillId="9" borderId="38" xfId="2" applyNumberFormat="1" applyFont="1" applyFill="1" applyBorder="1" applyAlignment="1">
      <alignment horizontal="right" vertical="center"/>
    </xf>
    <xf numFmtId="169" fontId="15" fillId="9" borderId="40" xfId="2" applyNumberFormat="1" applyFont="1" applyFill="1" applyBorder="1" applyAlignment="1">
      <alignment horizontal="right" vertical="center"/>
    </xf>
    <xf numFmtId="0" fontId="21" fillId="11" borderId="41" xfId="0" applyFont="1" applyFill="1" applyBorder="1" applyAlignment="1">
      <alignment horizontal="center" vertical="center"/>
    </xf>
    <xf numFmtId="0" fontId="21" fillId="11" borderId="42" xfId="0" applyFont="1" applyFill="1" applyBorder="1" applyAlignment="1">
      <alignment horizontal="center" vertical="center"/>
    </xf>
    <xf numFmtId="0" fontId="22" fillId="11" borderId="43" xfId="0" applyFont="1" applyFill="1" applyBorder="1" applyAlignment="1">
      <alignment horizontal="center" vertical="center"/>
    </xf>
    <xf numFmtId="0" fontId="13" fillId="15" borderId="16" xfId="1" applyFont="1" applyFill="1" applyBorder="1" applyAlignment="1">
      <alignment horizontal="left" vertical="center" indent="1"/>
    </xf>
    <xf numFmtId="0" fontId="29" fillId="15" borderId="17" xfId="0" applyFont="1" applyFill="1" applyBorder="1"/>
    <xf numFmtId="0" fontId="13" fillId="15" borderId="20" xfId="1" applyFont="1" applyFill="1" applyBorder="1" applyAlignment="1">
      <alignment horizontal="left" vertical="center" indent="1"/>
    </xf>
    <xf numFmtId="0" fontId="29" fillId="15" borderId="1" xfId="0" applyFont="1" applyFill="1" applyBorder="1" applyAlignment="1">
      <alignment horizontal="left" vertical="center" indent="1"/>
    </xf>
    <xf numFmtId="0" fontId="13" fillId="15" borderId="24" xfId="1" applyFont="1" applyFill="1" applyBorder="1" applyAlignment="1">
      <alignment horizontal="left" vertical="center" indent="1"/>
    </xf>
    <xf numFmtId="0" fontId="29" fillId="15" borderId="25" xfId="0" applyFont="1" applyFill="1" applyBorder="1" applyAlignment="1">
      <alignment horizontal="left" vertical="center" indent="1"/>
    </xf>
    <xf numFmtId="0" fontId="25" fillId="0" borderId="0" xfId="4" applyFont="1" applyFill="1" applyBorder="1" applyAlignment="1">
      <alignment horizontal="left" vertical="center"/>
    </xf>
    <xf numFmtId="0" fontId="20" fillId="13" borderId="56" xfId="6" applyFont="1" applyFill="1" applyBorder="1" applyAlignment="1">
      <alignment horizontal="center" vertical="center"/>
    </xf>
    <xf numFmtId="0" fontId="20" fillId="13" borderId="12" xfId="6" applyFont="1" applyFill="1" applyBorder="1" applyAlignment="1">
      <alignment horizontal="center" vertical="center"/>
    </xf>
    <xf numFmtId="0" fontId="18" fillId="11" borderId="22" xfId="0" applyFont="1" applyFill="1" applyBorder="1" applyAlignment="1">
      <alignment horizontal="center" vertical="center"/>
    </xf>
    <xf numFmtId="0" fontId="18" fillId="11" borderId="8" xfId="0" applyFont="1" applyFill="1" applyBorder="1" applyAlignment="1">
      <alignment horizontal="center" vertical="center"/>
    </xf>
    <xf numFmtId="0" fontId="18" fillId="11" borderId="23" xfId="0" applyFont="1" applyFill="1" applyBorder="1" applyAlignment="1">
      <alignment horizontal="center" vertical="center"/>
    </xf>
    <xf numFmtId="0" fontId="12" fillId="11" borderId="22" xfId="6" applyFont="1" applyFill="1" applyBorder="1" applyAlignment="1">
      <alignment horizontal="center" vertical="center"/>
    </xf>
    <xf numFmtId="0" fontId="12" fillId="11" borderId="8" xfId="6" applyFont="1" applyFill="1" applyBorder="1" applyAlignment="1">
      <alignment horizontal="center" vertical="center"/>
    </xf>
    <xf numFmtId="0" fontId="12" fillId="11" borderId="23" xfId="6" applyFont="1" applyFill="1" applyBorder="1" applyAlignment="1">
      <alignment horizontal="center" vertical="center"/>
    </xf>
    <xf numFmtId="0" fontId="37" fillId="9" borderId="87" xfId="6" applyFont="1" applyFill="1" applyBorder="1" applyAlignment="1" applyProtection="1">
      <alignment horizontal="left" vertical="center" wrapText="1" indent="1"/>
      <protection hidden="1"/>
    </xf>
    <xf numFmtId="0" fontId="37" fillId="9" borderId="2" xfId="6" applyFont="1" applyFill="1" applyBorder="1" applyAlignment="1" applyProtection="1">
      <alignment horizontal="left" vertical="center" wrapText="1" indent="1"/>
      <protection hidden="1"/>
    </xf>
    <xf numFmtId="0" fontId="37" fillId="9" borderId="88" xfId="6" applyFont="1" applyFill="1" applyBorder="1" applyAlignment="1" applyProtection="1">
      <alignment horizontal="left" vertical="center" wrapText="1" indent="1"/>
      <protection hidden="1"/>
    </xf>
    <xf numFmtId="0" fontId="25" fillId="0" borderId="0" xfId="5" applyFont="1" applyFill="1" applyBorder="1" applyAlignment="1">
      <alignment horizontal="left" vertical="center"/>
    </xf>
    <xf numFmtId="0" fontId="25" fillId="0" borderId="0" xfId="3" applyFont="1" applyFill="1" applyBorder="1" applyAlignment="1">
      <alignment horizontal="left" vertical="center"/>
    </xf>
    <xf numFmtId="0" fontId="27" fillId="13" borderId="27" xfId="3" applyFont="1" applyFill="1" applyBorder="1" applyAlignment="1">
      <alignment horizontal="left" vertical="center" indent="1"/>
    </xf>
    <xf numFmtId="0" fontId="26" fillId="13" borderId="15" xfId="0" applyFont="1" applyFill="1" applyBorder="1"/>
    <xf numFmtId="0" fontId="27" fillId="13" borderId="32" xfId="3" applyFont="1" applyFill="1" applyBorder="1" applyAlignment="1">
      <alignment horizontal="left" vertical="center" indent="1"/>
    </xf>
    <xf numFmtId="0" fontId="26" fillId="13" borderId="33" xfId="0" applyFont="1" applyFill="1" applyBorder="1"/>
    <xf numFmtId="0" fontId="12" fillId="15" borderId="30" xfId="6" applyFont="1" applyFill="1" applyBorder="1" applyAlignment="1" applyProtection="1">
      <alignment horizontal="left" vertical="center" indent="1"/>
      <protection hidden="1"/>
    </xf>
    <xf numFmtId="0" fontId="45" fillId="15" borderId="2" xfId="0" applyFont="1" applyFill="1" applyBorder="1" applyAlignment="1" applyProtection="1">
      <alignment horizontal="left" vertical="center" indent="1"/>
      <protection hidden="1"/>
    </xf>
    <xf numFmtId="0" fontId="45" fillId="15" borderId="31" xfId="0" applyFont="1" applyFill="1" applyBorder="1" applyAlignment="1" applyProtection="1">
      <alignment horizontal="left" vertical="center" indent="1"/>
      <protection hidden="1"/>
    </xf>
    <xf numFmtId="0" fontId="20" fillId="13" borderId="110" xfId="0" applyFont="1" applyFill="1" applyBorder="1" applyAlignment="1" applyProtection="1">
      <alignment horizontal="left" vertical="center" wrapText="1"/>
      <protection hidden="1"/>
    </xf>
    <xf numFmtId="171" fontId="42" fillId="15" borderId="30" xfId="6" applyNumberFormat="1" applyFont="1" applyFill="1" applyBorder="1" applyAlignment="1" applyProtection="1">
      <alignment horizontal="left" vertical="center" indent="1"/>
      <protection hidden="1"/>
    </xf>
    <xf numFmtId="171" fontId="42" fillId="15" borderId="2" xfId="6" applyNumberFormat="1" applyFont="1" applyFill="1" applyBorder="1" applyAlignment="1" applyProtection="1">
      <alignment horizontal="left" vertical="center" indent="1"/>
      <protection hidden="1"/>
    </xf>
    <xf numFmtId="171" fontId="42" fillId="15" borderId="31" xfId="6" applyNumberFormat="1" applyFont="1" applyFill="1" applyBorder="1" applyAlignment="1" applyProtection="1">
      <alignment horizontal="left" vertical="center" indent="1"/>
      <protection hidden="1"/>
    </xf>
    <xf numFmtId="171" fontId="42" fillId="15" borderId="47" xfId="6" applyNumberFormat="1" applyFont="1" applyFill="1" applyBorder="1" applyAlignment="1" applyProtection="1">
      <alignment horizontal="left" vertical="center" indent="1"/>
      <protection hidden="1"/>
    </xf>
    <xf numFmtId="0" fontId="46" fillId="15" borderId="108" xfId="0" applyFont="1" applyFill="1" applyBorder="1" applyAlignment="1" applyProtection="1">
      <alignment horizontal="left" vertical="center" indent="1"/>
      <protection hidden="1"/>
    </xf>
    <xf numFmtId="0" fontId="46" fillId="15" borderId="116" xfId="0" applyFont="1" applyFill="1" applyBorder="1" applyAlignment="1" applyProtection="1">
      <alignment horizontal="left" vertical="center" indent="1"/>
      <protection hidden="1"/>
    </xf>
    <xf numFmtId="0" fontId="40" fillId="15" borderId="30" xfId="6" applyFont="1" applyFill="1" applyBorder="1" applyAlignment="1">
      <alignment horizontal="left" vertical="center" indent="1"/>
    </xf>
    <xf numFmtId="0" fontId="41" fillId="15" borderId="2" xfId="0" applyFont="1" applyFill="1" applyBorder="1" applyAlignment="1">
      <alignment horizontal="left" vertical="center" indent="1"/>
    </xf>
    <xf numFmtId="0" fontId="41" fillId="15" borderId="31" xfId="0" applyFont="1" applyFill="1" applyBorder="1" applyAlignment="1">
      <alignment horizontal="left" vertical="center" indent="1"/>
    </xf>
    <xf numFmtId="171" fontId="40" fillId="15" borderId="30" xfId="6" applyNumberFormat="1" applyFont="1" applyFill="1" applyBorder="1" applyAlignment="1" applyProtection="1">
      <alignment horizontal="left" vertical="center" indent="1"/>
      <protection hidden="1"/>
    </xf>
    <xf numFmtId="171" fontId="40" fillId="15" borderId="2" xfId="6" applyNumberFormat="1" applyFont="1" applyFill="1" applyBorder="1" applyAlignment="1" applyProtection="1">
      <alignment horizontal="left" vertical="center" indent="1"/>
      <protection hidden="1"/>
    </xf>
    <xf numFmtId="171" fontId="40" fillId="15" borderId="31" xfId="6" applyNumberFormat="1" applyFont="1" applyFill="1" applyBorder="1" applyAlignment="1" applyProtection="1">
      <alignment horizontal="left" vertical="center" indent="1"/>
      <protection hidden="1"/>
    </xf>
    <xf numFmtId="0" fontId="40" fillId="15" borderId="36" xfId="6" applyFont="1" applyFill="1" applyBorder="1" applyAlignment="1">
      <alignment horizontal="left" vertical="center" indent="1"/>
    </xf>
    <xf numFmtId="0" fontId="41" fillId="15" borderId="6" xfId="0" applyFont="1" applyFill="1" applyBorder="1" applyAlignment="1">
      <alignment horizontal="left" vertical="center" indent="1"/>
    </xf>
    <xf numFmtId="0" fontId="41" fillId="15" borderId="37" xfId="0" applyFont="1" applyFill="1" applyBorder="1" applyAlignment="1">
      <alignment horizontal="left" vertical="center" indent="1"/>
    </xf>
    <xf numFmtId="0" fontId="25" fillId="13" borderId="30" xfId="6" applyFont="1" applyFill="1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31" xfId="0" applyBorder="1" applyAlignment="1">
      <alignment horizontal="left" vertical="center" indent="1"/>
    </xf>
    <xf numFmtId="0" fontId="42" fillId="15" borderId="30" xfId="6" applyFont="1" applyFill="1" applyBorder="1" applyAlignment="1">
      <alignment horizontal="left" vertical="center" indent="1"/>
    </xf>
    <xf numFmtId="0" fontId="43" fillId="15" borderId="2" xfId="0" applyFont="1" applyFill="1" applyBorder="1" applyAlignment="1">
      <alignment horizontal="left" vertical="center" indent="1"/>
    </xf>
    <xf numFmtId="0" fontId="43" fillId="15" borderId="31" xfId="0" applyFont="1" applyFill="1" applyBorder="1" applyAlignment="1">
      <alignment horizontal="left" vertical="center" indent="1"/>
    </xf>
    <xf numFmtId="0" fontId="37" fillId="9" borderId="87" xfId="6" applyFont="1" applyFill="1" applyBorder="1" applyAlignment="1" applyProtection="1">
      <alignment horizontal="left" vertical="center" indent="1"/>
      <protection hidden="1"/>
    </xf>
    <xf numFmtId="0" fontId="37" fillId="9" borderId="2" xfId="6" applyFont="1" applyFill="1" applyBorder="1" applyAlignment="1" applyProtection="1">
      <alignment horizontal="left" vertical="center" indent="1"/>
      <protection hidden="1"/>
    </xf>
    <xf numFmtId="0" fontId="37" fillId="9" borderId="88" xfId="6" applyFont="1" applyFill="1" applyBorder="1" applyAlignment="1" applyProtection="1">
      <alignment horizontal="left" vertical="center" indent="1"/>
      <protection hidden="1"/>
    </xf>
    <xf numFmtId="0" fontId="25" fillId="13" borderId="47" xfId="6" applyFont="1" applyFill="1" applyBorder="1" applyAlignment="1" applyProtection="1">
      <alignment horizontal="left" vertical="center" indent="1"/>
      <protection hidden="1"/>
    </xf>
    <xf numFmtId="0" fontId="25" fillId="13" borderId="108" xfId="0" applyFont="1" applyFill="1" applyBorder="1" applyAlignment="1" applyProtection="1">
      <alignment horizontal="left" vertical="center" indent="1"/>
      <protection hidden="1"/>
    </xf>
    <xf numFmtId="0" fontId="25" fillId="13" borderId="116" xfId="0" applyFont="1" applyFill="1" applyBorder="1" applyAlignment="1" applyProtection="1">
      <alignment horizontal="left" vertical="center" indent="1"/>
      <protection hidden="1"/>
    </xf>
    <xf numFmtId="0" fontId="12" fillId="15" borderId="27" xfId="6" applyFont="1" applyFill="1" applyBorder="1" applyAlignment="1" applyProtection="1">
      <alignment horizontal="center" vertical="center"/>
      <protection hidden="1"/>
    </xf>
    <xf numFmtId="0" fontId="12" fillId="15" borderId="15" xfId="6" applyFont="1" applyFill="1" applyBorder="1" applyAlignment="1" applyProtection="1">
      <alignment horizontal="center" vertical="center"/>
      <protection hidden="1"/>
    </xf>
    <xf numFmtId="0" fontId="12" fillId="15" borderId="29" xfId="6" applyFont="1" applyFill="1" applyBorder="1" applyAlignment="1" applyProtection="1">
      <alignment horizontal="center" vertical="center"/>
      <protection hidden="1"/>
    </xf>
    <xf numFmtId="0" fontId="25" fillId="13" borderId="74" xfId="6" applyFont="1" applyFill="1" applyBorder="1" applyAlignment="1" applyProtection="1">
      <alignment horizontal="left" vertical="center" indent="1"/>
      <protection hidden="1"/>
    </xf>
    <xf numFmtId="0" fontId="25" fillId="13" borderId="75" xfId="0" applyFont="1" applyFill="1" applyBorder="1" applyAlignment="1" applyProtection="1">
      <alignment horizontal="left" vertical="center" indent="1"/>
      <protection hidden="1"/>
    </xf>
    <xf numFmtId="0" fontId="25" fillId="13" borderId="76" xfId="0" applyFont="1" applyFill="1" applyBorder="1" applyAlignment="1" applyProtection="1">
      <alignment horizontal="left" vertical="center" indent="1"/>
      <protection hidden="1"/>
    </xf>
    <xf numFmtId="0" fontId="18" fillId="11" borderId="22" xfId="0" applyFont="1" applyFill="1" applyBorder="1" applyAlignment="1" applyProtection="1">
      <alignment horizontal="center" vertical="center"/>
      <protection hidden="1"/>
    </xf>
    <xf numFmtId="0" fontId="18" fillId="11" borderId="8" xfId="0" applyFont="1" applyFill="1" applyBorder="1" applyAlignment="1" applyProtection="1">
      <alignment horizontal="center" vertical="center"/>
      <protection hidden="1"/>
    </xf>
    <xf numFmtId="0" fontId="18" fillId="11" borderId="23" xfId="0" applyFont="1" applyFill="1" applyBorder="1" applyAlignment="1" applyProtection="1">
      <alignment horizontal="center" vertical="center"/>
      <protection hidden="1"/>
    </xf>
    <xf numFmtId="0" fontId="25" fillId="13" borderId="30" xfId="6" applyFont="1" applyFill="1" applyBorder="1" applyAlignment="1" applyProtection="1">
      <alignment horizontal="left" vertical="center" indent="1"/>
      <protection hidden="1"/>
    </xf>
    <xf numFmtId="0" fontId="0" fillId="0" borderId="2" xfId="0" applyBorder="1" applyAlignment="1" applyProtection="1">
      <alignment horizontal="left" vertical="center" indent="1"/>
      <protection hidden="1"/>
    </xf>
    <xf numFmtId="0" fontId="0" fillId="0" borderId="31" xfId="0" applyBorder="1" applyAlignment="1" applyProtection="1">
      <alignment horizontal="left" vertical="center" indent="1"/>
      <protection hidden="1"/>
    </xf>
    <xf numFmtId="0" fontId="27" fillId="0" borderId="32" xfId="0" applyFont="1" applyBorder="1" applyAlignment="1" applyProtection="1">
      <alignment horizontal="left" vertical="center" indent="1"/>
      <protection locked="0"/>
    </xf>
    <xf numFmtId="0" fontId="0" fillId="0" borderId="33" xfId="0" applyBorder="1" applyAlignment="1" applyProtection="1">
      <alignment horizontal="left" vertical="center" indent="1"/>
      <protection locked="0"/>
    </xf>
    <xf numFmtId="0" fontId="0" fillId="0" borderId="35" xfId="0" applyBorder="1" applyAlignment="1" applyProtection="1">
      <alignment horizontal="left" vertical="center" indent="1"/>
      <protection locked="0"/>
    </xf>
    <xf numFmtId="0" fontId="27" fillId="0" borderId="7" xfId="0" applyFont="1" applyBorder="1" applyAlignment="1" applyProtection="1">
      <alignment horizontal="left" vertical="center" indent="1"/>
      <protection hidden="1"/>
    </xf>
    <xf numFmtId="0" fontId="0" fillId="0" borderId="0" xfId="0" applyBorder="1" applyAlignment="1" applyProtection="1">
      <alignment horizontal="left" vertical="center" indent="1"/>
      <protection hidden="1"/>
    </xf>
    <xf numFmtId="0" fontId="0" fillId="0" borderId="19" xfId="0" applyBorder="1" applyAlignment="1" applyProtection="1">
      <alignment horizontal="left" vertical="center" indent="1"/>
      <protection hidden="1"/>
    </xf>
    <xf numFmtId="0" fontId="27" fillId="0" borderId="62" xfId="0" applyFont="1" applyBorder="1" applyAlignment="1" applyProtection="1">
      <alignment horizontal="left" vertical="center" indent="1"/>
      <protection locked="0"/>
    </xf>
    <xf numFmtId="0" fontId="0" fillId="0" borderId="63" xfId="0" applyBorder="1" applyAlignment="1" applyProtection="1">
      <alignment horizontal="left" vertical="center" indent="1"/>
      <protection locked="0"/>
    </xf>
    <xf numFmtId="0" fontId="0" fillId="0" borderId="69" xfId="0" applyBorder="1" applyAlignment="1" applyProtection="1">
      <alignment horizontal="left" vertical="center" indent="1"/>
      <protection locked="0"/>
    </xf>
    <xf numFmtId="0" fontId="25" fillId="0" borderId="74" xfId="0" applyFont="1" applyBorder="1" applyAlignment="1" applyProtection="1">
      <alignment horizontal="left" vertical="center" indent="1"/>
      <protection hidden="1"/>
    </xf>
    <xf numFmtId="0" fontId="47" fillId="0" borderId="75" xfId="0" applyFont="1" applyBorder="1" applyAlignment="1" applyProtection="1">
      <alignment horizontal="left" vertical="center" indent="1"/>
      <protection hidden="1"/>
    </xf>
    <xf numFmtId="0" fontId="47" fillId="0" borderId="76" xfId="0" applyFont="1" applyBorder="1" applyAlignment="1" applyProtection="1">
      <alignment horizontal="left" vertical="center" indent="1"/>
      <protection hidden="1"/>
    </xf>
    <xf numFmtId="0" fontId="27" fillId="0" borderId="92" xfId="0" applyFont="1" applyBorder="1" applyAlignment="1" applyProtection="1">
      <alignment horizontal="left" vertical="center" indent="1"/>
      <protection hidden="1"/>
    </xf>
    <xf numFmtId="0" fontId="0" fillId="0" borderId="93" xfId="0" applyBorder="1" applyAlignment="1" applyProtection="1">
      <alignment horizontal="left" vertical="center" indent="1"/>
      <protection hidden="1"/>
    </xf>
    <xf numFmtId="0" fontId="0" fillId="0" borderId="132" xfId="0" applyBorder="1" applyAlignment="1" applyProtection="1">
      <alignment horizontal="left" vertical="center" indent="1"/>
      <protection hidden="1"/>
    </xf>
    <xf numFmtId="0" fontId="27" fillId="0" borderId="56" xfId="0" applyFont="1" applyBorder="1" applyAlignment="1" applyProtection="1">
      <alignment horizontal="left" vertical="center" indent="1"/>
      <protection locked="0"/>
    </xf>
    <xf numFmtId="0" fontId="0" fillId="0" borderId="12" xfId="0" applyBorder="1" applyAlignment="1" applyProtection="1">
      <alignment horizontal="left" vertical="center" indent="1"/>
      <protection locked="0"/>
    </xf>
    <xf numFmtId="0" fontId="0" fillId="0" borderId="46" xfId="0" applyBorder="1" applyAlignment="1" applyProtection="1">
      <alignment horizontal="left" vertical="center" indent="1"/>
      <protection locked="0"/>
    </xf>
    <xf numFmtId="0" fontId="27" fillId="0" borderId="56" xfId="0" applyFont="1" applyBorder="1" applyAlignment="1" applyProtection="1">
      <alignment horizontal="left" vertical="center" indent="2"/>
      <protection hidden="1"/>
    </xf>
    <xf numFmtId="0" fontId="0" fillId="0" borderId="12" xfId="0" applyBorder="1" applyAlignment="1" applyProtection="1">
      <alignment horizontal="left" vertical="center" indent="2"/>
      <protection hidden="1"/>
    </xf>
    <xf numFmtId="0" fontId="0" fillId="0" borderId="46" xfId="0" applyBorder="1" applyAlignment="1" applyProtection="1">
      <alignment horizontal="left" vertical="center" indent="2"/>
      <protection hidden="1"/>
    </xf>
    <xf numFmtId="0" fontId="25" fillId="0" borderId="92" xfId="0" applyFont="1" applyBorder="1" applyAlignment="1" applyProtection="1">
      <alignment horizontal="left" vertical="center" indent="1"/>
      <protection hidden="1"/>
    </xf>
    <xf numFmtId="0" fontId="47" fillId="0" borderId="93" xfId="0" applyFont="1" applyBorder="1" applyAlignment="1" applyProtection="1">
      <alignment horizontal="left" vertical="center" indent="1"/>
      <protection hidden="1"/>
    </xf>
    <xf numFmtId="0" fontId="47" fillId="0" borderId="132" xfId="0" applyFont="1" applyBorder="1" applyAlignment="1" applyProtection="1">
      <alignment horizontal="left" vertical="center" indent="1"/>
      <protection hidden="1"/>
    </xf>
    <xf numFmtId="0" fontId="38" fillId="13" borderId="30" xfId="0" applyFont="1" applyFill="1" applyBorder="1" applyAlignment="1" applyProtection="1">
      <alignment horizontal="left" vertical="center" indent="1"/>
      <protection hidden="1"/>
    </xf>
    <xf numFmtId="0" fontId="0" fillId="13" borderId="2" xfId="0" applyFill="1" applyBorder="1" applyAlignment="1">
      <alignment horizontal="left" vertical="center" indent="1"/>
    </xf>
    <xf numFmtId="0" fontId="0" fillId="13" borderId="31" xfId="0" applyFill="1" applyBorder="1" applyAlignment="1">
      <alignment horizontal="left" vertical="center" indent="1"/>
    </xf>
    <xf numFmtId="0" fontId="27" fillId="0" borderId="47" xfId="0" applyFont="1" applyBorder="1" applyAlignment="1" applyProtection="1">
      <alignment horizontal="left" vertical="center" indent="1"/>
      <protection locked="0"/>
    </xf>
    <xf numFmtId="0" fontId="0" fillId="0" borderId="108" xfId="0" applyBorder="1" applyAlignment="1" applyProtection="1">
      <alignment horizontal="left" vertical="center" indent="1"/>
      <protection locked="0"/>
    </xf>
    <xf numFmtId="0" fontId="0" fillId="0" borderId="116" xfId="0" applyBorder="1" applyAlignment="1" applyProtection="1">
      <alignment horizontal="left" vertical="center" indent="1"/>
      <protection locked="0"/>
    </xf>
    <xf numFmtId="0" fontId="27" fillId="0" borderId="74" xfId="0" applyFont="1" applyBorder="1" applyAlignment="1" applyProtection="1">
      <alignment horizontal="left" vertical="center" indent="1"/>
      <protection hidden="1"/>
    </xf>
    <xf numFmtId="0" fontId="0" fillId="0" borderId="75" xfId="0" applyFont="1" applyBorder="1" applyAlignment="1" applyProtection="1">
      <alignment horizontal="left" vertical="center" indent="1"/>
      <protection hidden="1"/>
    </xf>
    <xf numFmtId="0" fontId="0" fillId="0" borderId="76" xfId="0" applyFont="1" applyBorder="1" applyAlignment="1" applyProtection="1">
      <alignment horizontal="left" vertical="center" indent="1"/>
      <protection hidden="1"/>
    </xf>
    <xf numFmtId="0" fontId="33" fillId="0" borderId="112" xfId="0" applyFont="1" applyBorder="1" applyAlignment="1" applyProtection="1">
      <alignment horizontal="left" vertical="center" indent="1"/>
      <protection locked="0"/>
    </xf>
    <xf numFmtId="0" fontId="0" fillId="0" borderId="115" xfId="0" applyBorder="1" applyAlignment="1" applyProtection="1">
      <alignment horizontal="left" vertical="center" indent="1"/>
      <protection locked="0"/>
    </xf>
    <xf numFmtId="0" fontId="0" fillId="0" borderId="125" xfId="0" applyBorder="1" applyAlignment="1" applyProtection="1">
      <alignment horizontal="left" vertical="center" indent="1"/>
      <protection locked="0"/>
    </xf>
    <xf numFmtId="0" fontId="27" fillId="0" borderId="112" xfId="0" applyFont="1" applyBorder="1" applyAlignment="1" applyProtection="1">
      <alignment horizontal="left" vertical="center" indent="1"/>
      <protection locked="0"/>
    </xf>
    <xf numFmtId="0" fontId="32" fillId="0" borderId="112" xfId="0" applyFont="1" applyBorder="1" applyAlignment="1" applyProtection="1">
      <alignment horizontal="left" vertical="center" indent="1"/>
      <protection locked="0"/>
    </xf>
    <xf numFmtId="167" fontId="27" fillId="0" borderId="12" xfId="0" applyNumberFormat="1" applyFont="1" applyBorder="1" applyAlignment="1" applyProtection="1">
      <alignment horizontal="center" vertical="center"/>
      <protection locked="0"/>
    </xf>
    <xf numFmtId="167" fontId="27" fillId="0" borderId="46" xfId="0" applyNumberFormat="1" applyFont="1" applyBorder="1" applyAlignment="1" applyProtection="1">
      <alignment horizontal="center" vertical="center"/>
      <protection locked="0"/>
    </xf>
    <xf numFmtId="167" fontId="27" fillId="0" borderId="56" xfId="0" quotePrefix="1" applyNumberFormat="1" applyFont="1" applyBorder="1" applyAlignment="1" applyProtection="1">
      <alignment horizontal="left" vertical="center" indent="2"/>
      <protection hidden="1"/>
    </xf>
    <xf numFmtId="0" fontId="0" fillId="0" borderId="75" xfId="0" applyBorder="1" applyAlignment="1" applyProtection="1">
      <alignment horizontal="left" vertical="center" indent="1"/>
      <protection hidden="1"/>
    </xf>
    <xf numFmtId="0" fontId="0" fillId="0" borderId="76" xfId="0" applyBorder="1" applyAlignment="1" applyProtection="1">
      <alignment horizontal="left" vertical="center" indent="1"/>
      <protection hidden="1"/>
    </xf>
    <xf numFmtId="0" fontId="0" fillId="0" borderId="115" xfId="0" applyBorder="1" applyAlignment="1">
      <alignment horizontal="left" vertical="center" indent="1"/>
    </xf>
    <xf numFmtId="0" fontId="0" fillId="0" borderId="125" xfId="0" applyBorder="1" applyAlignment="1">
      <alignment horizontal="left" vertical="center" indent="1"/>
    </xf>
    <xf numFmtId="167" fontId="27" fillId="0" borderId="62" xfId="0" quotePrefix="1" applyNumberFormat="1" applyFont="1" applyBorder="1" applyAlignment="1" applyProtection="1">
      <alignment horizontal="left" vertical="center" indent="2"/>
      <protection hidden="1"/>
    </xf>
    <xf numFmtId="0" fontId="0" fillId="0" borderId="63" xfId="0" applyBorder="1" applyAlignment="1" applyProtection="1">
      <alignment horizontal="left" vertical="center" indent="2"/>
      <protection hidden="1"/>
    </xf>
    <xf numFmtId="0" fontId="27" fillId="0" borderId="56" xfId="0" quotePrefix="1" applyFont="1" applyBorder="1" applyAlignment="1" applyProtection="1">
      <alignment horizontal="left" vertical="center" indent="2"/>
      <protection hidden="1"/>
    </xf>
    <xf numFmtId="0" fontId="0" fillId="0" borderId="12" xfId="0" applyBorder="1" applyAlignment="1">
      <alignment horizontal="right" vertical="center" indent="1"/>
    </xf>
    <xf numFmtId="0" fontId="0" fillId="0" borderId="46" xfId="0" applyBorder="1" applyAlignment="1">
      <alignment horizontal="right" vertical="center" indent="1"/>
    </xf>
    <xf numFmtId="0" fontId="27" fillId="0" borderId="56" xfId="0" applyFont="1" applyBorder="1" applyAlignment="1" applyProtection="1">
      <alignment horizontal="left" vertical="center" indent="1"/>
      <protection hidden="1"/>
    </xf>
    <xf numFmtId="0" fontId="0" fillId="0" borderId="12" xfId="0" applyBorder="1" applyAlignment="1" applyProtection="1">
      <alignment horizontal="left" vertical="center" indent="1"/>
      <protection hidden="1"/>
    </xf>
    <xf numFmtId="0" fontId="0" fillId="0" borderId="46" xfId="0" applyBorder="1" applyAlignment="1" applyProtection="1">
      <alignment horizontal="left" vertical="center" indent="1"/>
      <protection hidden="1"/>
    </xf>
    <xf numFmtId="0" fontId="25" fillId="0" borderId="74" xfId="0" applyFont="1" applyBorder="1" applyAlignment="1" applyProtection="1">
      <alignment horizontal="left" vertical="center" indent="1"/>
      <protection locked="0"/>
    </xf>
    <xf numFmtId="0" fontId="47" fillId="0" borderId="75" xfId="0" applyFont="1" applyBorder="1" applyAlignment="1" applyProtection="1">
      <alignment horizontal="left" vertical="center" indent="1"/>
      <protection locked="0"/>
    </xf>
    <xf numFmtId="0" fontId="47" fillId="0" borderId="76" xfId="0" applyFont="1" applyBorder="1" applyAlignment="1" applyProtection="1">
      <alignment horizontal="left" vertical="center" indent="1"/>
      <protection locked="0"/>
    </xf>
    <xf numFmtId="0" fontId="25" fillId="0" borderId="75" xfId="0" applyFont="1" applyBorder="1" applyAlignment="1" applyProtection="1">
      <alignment horizontal="left" vertical="center" indent="1"/>
      <protection hidden="1"/>
    </xf>
    <xf numFmtId="0" fontId="25" fillId="0" borderId="76" xfId="0" applyFont="1" applyBorder="1" applyAlignment="1" applyProtection="1">
      <alignment horizontal="left" vertical="center" indent="1"/>
      <protection hidden="1"/>
    </xf>
    <xf numFmtId="0" fontId="40" fillId="15" borderId="30" xfId="0" applyFont="1" applyFill="1" applyBorder="1" applyAlignment="1" applyProtection="1">
      <alignment horizontal="left" vertical="center" indent="1"/>
      <protection hidden="1"/>
    </xf>
    <xf numFmtId="0" fontId="48" fillId="15" borderId="2" xfId="0" applyFont="1" applyFill="1" applyBorder="1" applyAlignment="1" applyProtection="1">
      <alignment horizontal="left" vertical="center" indent="1"/>
      <protection hidden="1"/>
    </xf>
    <xf numFmtId="0" fontId="48" fillId="15" borderId="31" xfId="0" applyFont="1" applyFill="1" applyBorder="1" applyAlignment="1" applyProtection="1">
      <alignment horizontal="left" vertical="center" indent="1"/>
      <protection hidden="1"/>
    </xf>
    <xf numFmtId="0" fontId="27" fillId="0" borderId="106" xfId="0" applyFont="1" applyBorder="1" applyAlignment="1" applyProtection="1">
      <alignment horizontal="left" vertical="center" indent="1"/>
      <protection hidden="1"/>
    </xf>
    <xf numFmtId="0" fontId="0" fillId="0" borderId="111" xfId="0" applyBorder="1" applyAlignment="1" applyProtection="1">
      <alignment horizontal="left" vertical="center" indent="1"/>
      <protection hidden="1"/>
    </xf>
    <xf numFmtId="0" fontId="0" fillId="0" borderId="137" xfId="0" applyBorder="1" applyAlignment="1" applyProtection="1">
      <alignment horizontal="left" vertical="center" indent="1"/>
      <protection hidden="1"/>
    </xf>
    <xf numFmtId="0" fontId="27" fillId="0" borderId="74" xfId="0" applyFont="1" applyBorder="1" applyAlignment="1" applyProtection="1">
      <alignment horizontal="left" vertical="center" indent="1"/>
      <protection locked="0"/>
    </xf>
    <xf numFmtId="0" fontId="0" fillId="0" borderId="75" xfId="0" applyBorder="1" applyAlignment="1" applyProtection="1">
      <alignment horizontal="left" vertical="center" indent="1"/>
      <protection locked="0"/>
    </xf>
    <xf numFmtId="0" fontId="0" fillId="0" borderId="76" xfId="0" applyBorder="1" applyAlignment="1" applyProtection="1">
      <alignment horizontal="left" vertical="center" indent="1"/>
      <protection locked="0"/>
    </xf>
    <xf numFmtId="0" fontId="36" fillId="0" borderId="89" xfId="6" applyFont="1" applyBorder="1" applyAlignment="1" applyProtection="1">
      <alignment horizontal="left" vertical="center"/>
      <protection hidden="1"/>
    </xf>
    <xf numFmtId="0" fontId="13" fillId="15" borderId="17" xfId="0" applyFont="1" applyFill="1" applyBorder="1" applyAlignment="1" applyProtection="1">
      <alignment horizontal="center" vertical="center"/>
      <protection hidden="1"/>
    </xf>
    <xf numFmtId="0" fontId="21" fillId="11" borderId="22" xfId="0" applyFont="1" applyFill="1" applyBorder="1" applyAlignment="1" applyProtection="1">
      <alignment horizontal="center" vertical="center"/>
      <protection hidden="1"/>
    </xf>
    <xf numFmtId="0" fontId="21" fillId="11" borderId="8" xfId="0" applyFont="1" applyFill="1" applyBorder="1" applyAlignment="1" applyProtection="1">
      <alignment horizontal="center" vertical="center"/>
      <protection hidden="1"/>
    </xf>
    <xf numFmtId="0" fontId="21" fillId="11" borderId="23" xfId="0" applyFont="1" applyFill="1" applyBorder="1" applyAlignment="1" applyProtection="1">
      <alignment horizontal="center" vertical="center"/>
      <protection hidden="1"/>
    </xf>
    <xf numFmtId="0" fontId="13" fillId="15" borderId="79" xfId="0" applyFont="1" applyFill="1" applyBorder="1" applyAlignment="1" applyProtection="1">
      <alignment horizontal="center" vertical="center"/>
      <protection hidden="1"/>
    </xf>
    <xf numFmtId="168" fontId="13" fillId="8" borderId="80" xfId="7" applyNumberFormat="1" applyFont="1" applyFill="1" applyBorder="1" applyAlignment="1" applyProtection="1">
      <alignment horizontal="center" vertical="center" wrapText="1"/>
      <protection hidden="1"/>
    </xf>
    <xf numFmtId="168" fontId="13" fillId="8" borderId="97" xfId="7" applyNumberFormat="1" applyFont="1" applyFill="1" applyBorder="1" applyAlignment="1" applyProtection="1">
      <alignment horizontal="center" vertical="center" wrapText="1"/>
      <protection hidden="1"/>
    </xf>
    <xf numFmtId="0" fontId="37" fillId="9" borderId="87" xfId="6" applyFont="1" applyFill="1" applyBorder="1" applyAlignment="1" applyProtection="1">
      <alignment horizontal="left" vertical="center" wrapText="1" indent="2"/>
      <protection hidden="1"/>
    </xf>
    <xf numFmtId="0" fontId="37" fillId="9" borderId="2" xfId="6" applyFont="1" applyFill="1" applyBorder="1" applyAlignment="1" applyProtection="1">
      <alignment horizontal="left" vertical="center" wrapText="1" indent="2"/>
      <protection hidden="1"/>
    </xf>
    <xf numFmtId="0" fontId="37" fillId="9" borderId="88" xfId="6" applyFont="1" applyFill="1" applyBorder="1" applyAlignment="1" applyProtection="1">
      <alignment horizontal="left" vertical="center" wrapText="1" indent="2"/>
      <protection hidden="1"/>
    </xf>
    <xf numFmtId="0" fontId="50" fillId="0" borderId="0" xfId="6" applyFont="1" applyBorder="1" applyAlignment="1">
      <alignment vertical="center"/>
    </xf>
    <xf numFmtId="0" fontId="27" fillId="13" borderId="47" xfId="4" applyFont="1" applyFill="1" applyBorder="1" applyAlignment="1">
      <alignment horizontal="left" vertical="center" indent="1"/>
    </xf>
    <xf numFmtId="169" fontId="31" fillId="13" borderId="4" xfId="4" applyNumberFormat="1" applyFont="1" applyFill="1" applyBorder="1" applyAlignment="1">
      <alignment vertical="center"/>
    </xf>
    <xf numFmtId="169" fontId="31" fillId="13" borderId="108" xfId="4" applyNumberFormat="1" applyFont="1" applyFill="1" applyBorder="1" applyAlignment="1">
      <alignment vertical="center"/>
    </xf>
    <xf numFmtId="0" fontId="27" fillId="13" borderId="7" xfId="5" applyFont="1" applyFill="1" applyBorder="1" applyAlignment="1">
      <alignment horizontal="left" vertical="center" indent="1"/>
    </xf>
    <xf numFmtId="169" fontId="31" fillId="13" borderId="110" xfId="5" applyNumberFormat="1" applyFont="1" applyFill="1" applyBorder="1" applyAlignment="1">
      <alignment vertical="center"/>
    </xf>
    <xf numFmtId="169" fontId="31" fillId="13" borderId="0" xfId="5" applyNumberFormat="1" applyFont="1" applyFill="1" applyBorder="1" applyAlignment="1">
      <alignment vertical="center"/>
    </xf>
    <xf numFmtId="0" fontId="27" fillId="13" borderId="56" xfId="3" applyFont="1" applyFill="1" applyBorder="1" applyAlignment="1">
      <alignment horizontal="left" vertical="center" indent="1"/>
    </xf>
    <xf numFmtId="169" fontId="31" fillId="13" borderId="78" xfId="3" applyNumberFormat="1" applyFont="1" applyFill="1" applyBorder="1" applyAlignment="1">
      <alignment vertical="center"/>
    </xf>
    <xf numFmtId="169" fontId="31" fillId="13" borderId="12" xfId="3" applyNumberFormat="1" applyFont="1" applyFill="1" applyBorder="1" applyAlignment="1">
      <alignment vertical="center"/>
    </xf>
    <xf numFmtId="0" fontId="20" fillId="13" borderId="27" xfId="6" applyFont="1" applyFill="1" applyBorder="1" applyAlignment="1">
      <alignment horizontal="left" vertical="center" indent="1"/>
    </xf>
    <xf numFmtId="0" fontId="20" fillId="13" borderId="15" xfId="6" applyFont="1" applyFill="1" applyBorder="1" applyAlignment="1">
      <alignment horizontal="left" vertical="center" indent="1"/>
    </xf>
    <xf numFmtId="0" fontId="20" fillId="13" borderId="29" xfId="6" applyFont="1" applyFill="1" applyBorder="1" applyAlignment="1">
      <alignment horizontal="left" vertical="center" indent="1"/>
    </xf>
    <xf numFmtId="0" fontId="20" fillId="13" borderId="32" xfId="6" applyFont="1" applyFill="1" applyBorder="1" applyAlignment="1">
      <alignment horizontal="left" vertical="center" indent="1"/>
    </xf>
    <xf numFmtId="0" fontId="20" fillId="13" borderId="33" xfId="6" applyFont="1" applyFill="1" applyBorder="1" applyAlignment="1">
      <alignment horizontal="left" vertical="center" indent="1"/>
    </xf>
    <xf numFmtId="0" fontId="20" fillId="13" borderId="35" xfId="6" applyFont="1" applyFill="1" applyBorder="1" applyAlignment="1">
      <alignment horizontal="left" vertical="center" indent="1"/>
    </xf>
    <xf numFmtId="0" fontId="20" fillId="13" borderId="56" xfId="6" applyFont="1" applyFill="1" applyBorder="1" applyAlignment="1">
      <alignment horizontal="left" vertical="center" indent="1"/>
    </xf>
    <xf numFmtId="0" fontId="20" fillId="13" borderId="12" xfId="6" applyFont="1" applyFill="1" applyBorder="1" applyAlignment="1">
      <alignment horizontal="left" vertical="center" indent="1"/>
    </xf>
    <xf numFmtId="0" fontId="20" fillId="13" borderId="46" xfId="6" applyFont="1" applyFill="1" applyBorder="1" applyAlignment="1">
      <alignment horizontal="left" vertical="center" indent="1"/>
    </xf>
    <xf numFmtId="0" fontId="27" fillId="13" borderId="56" xfId="3" applyFont="1" applyFill="1" applyBorder="1" applyAlignment="1">
      <alignment horizontal="left" vertical="center" indent="1"/>
    </xf>
    <xf numFmtId="0" fontId="26" fillId="13" borderId="12" xfId="0" applyFont="1" applyFill="1" applyBorder="1"/>
    <xf numFmtId="0" fontId="27" fillId="13" borderId="77" xfId="3" applyFont="1" applyFill="1" applyBorder="1" applyAlignment="1">
      <alignment horizontal="center" vertical="center"/>
    </xf>
    <xf numFmtId="10" fontId="27" fillId="13" borderId="46" xfId="3" applyNumberFormat="1" applyFont="1" applyFill="1" applyBorder="1" applyAlignment="1">
      <alignment horizontal="center" vertical="center"/>
    </xf>
    <xf numFmtId="0" fontId="50" fillId="0" borderId="8" xfId="6" applyFont="1" applyBorder="1" applyAlignment="1" applyProtection="1">
      <alignment vertical="center"/>
      <protection hidden="1"/>
    </xf>
    <xf numFmtId="0" fontId="51" fillId="0" borderId="8" xfId="0" applyFont="1" applyBorder="1" applyAlignment="1" applyProtection="1">
      <alignment vertical="center"/>
      <protection hidden="1"/>
    </xf>
    <xf numFmtId="0" fontId="50" fillId="13" borderId="32" xfId="6" applyFont="1" applyFill="1" applyBorder="1" applyAlignment="1" applyProtection="1">
      <alignment horizontal="center" vertical="center"/>
      <protection hidden="1"/>
    </xf>
    <xf numFmtId="0" fontId="27" fillId="13" borderId="146" xfId="4" applyFont="1" applyFill="1" applyBorder="1" applyAlignment="1" applyProtection="1">
      <alignment horizontal="center" vertical="center" wrapText="1"/>
      <protection hidden="1"/>
    </xf>
    <xf numFmtId="0" fontId="27" fillId="13" borderId="147" xfId="4" applyFont="1" applyFill="1" applyBorder="1" applyAlignment="1" applyProtection="1">
      <alignment horizontal="center" vertical="center"/>
      <protection hidden="1"/>
    </xf>
    <xf numFmtId="0" fontId="27" fillId="13" borderId="146" xfId="5" applyFont="1" applyFill="1" applyBorder="1" applyAlignment="1" applyProtection="1">
      <alignment horizontal="center" vertical="center" wrapText="1"/>
      <protection hidden="1"/>
    </xf>
    <xf numFmtId="0" fontId="27" fillId="13" borderId="147" xfId="5" applyFont="1" applyFill="1" applyBorder="1" applyAlignment="1" applyProtection="1">
      <alignment horizontal="center" vertical="center"/>
      <protection hidden="1"/>
    </xf>
    <xf numFmtId="168" fontId="27" fillId="12" borderId="146" xfId="7" applyNumberFormat="1" applyFont="1" applyBorder="1" applyAlignment="1" applyProtection="1">
      <alignment horizontal="center" vertical="center" wrapText="1"/>
      <protection hidden="1"/>
    </xf>
    <xf numFmtId="168" fontId="27" fillId="12" borderId="147" xfId="7" applyNumberFormat="1" applyFont="1" applyBorder="1" applyAlignment="1" applyProtection="1">
      <alignment horizontal="center" vertical="center" wrapText="1"/>
      <protection hidden="1"/>
    </xf>
    <xf numFmtId="0" fontId="52" fillId="15" borderId="148" xfId="6" applyFont="1" applyFill="1" applyBorder="1" applyAlignment="1" applyProtection="1">
      <alignment horizontal="center" vertical="center" wrapText="1"/>
      <protection hidden="1"/>
    </xf>
    <xf numFmtId="0" fontId="13" fillId="15" borderId="149" xfId="4" applyFont="1" applyFill="1" applyBorder="1" applyAlignment="1" applyProtection="1">
      <alignment horizontal="center" vertical="center" wrapText="1"/>
      <protection hidden="1"/>
    </xf>
    <xf numFmtId="0" fontId="13" fillId="15" borderId="149" xfId="3" applyFont="1" applyFill="1" applyBorder="1" applyAlignment="1" applyProtection="1">
      <alignment horizontal="center" vertical="center" wrapText="1"/>
      <protection hidden="1"/>
    </xf>
    <xf numFmtId="0" fontId="13" fillId="15" borderId="149" xfId="5" applyFont="1" applyFill="1" applyBorder="1" applyAlignment="1" applyProtection="1">
      <alignment horizontal="center" vertical="center" wrapText="1"/>
      <protection hidden="1"/>
    </xf>
    <xf numFmtId="168" fontId="13" fillId="8" borderId="149" xfId="7" applyNumberFormat="1" applyFont="1" applyFill="1" applyBorder="1" applyAlignment="1" applyProtection="1">
      <alignment horizontal="center" vertical="center" wrapText="1"/>
      <protection hidden="1"/>
    </xf>
    <xf numFmtId="168" fontId="13" fillId="8" borderId="150" xfId="7" applyNumberFormat="1" applyFont="1" applyFill="1" applyBorder="1" applyAlignment="1" applyProtection="1">
      <alignment horizontal="center" vertical="center" wrapText="1"/>
      <protection hidden="1"/>
    </xf>
    <xf numFmtId="0" fontId="53" fillId="0" borderId="33" xfId="6" applyFont="1" applyBorder="1" applyAlignment="1" applyProtection="1">
      <alignment horizontal="left" vertical="center"/>
      <protection hidden="1"/>
    </xf>
    <xf numFmtId="0" fontId="51" fillId="0" borderId="33" xfId="0" applyFont="1" applyBorder="1" applyAlignment="1" applyProtection="1">
      <alignment horizontal="left" vertical="center"/>
      <protection hidden="1"/>
    </xf>
    <xf numFmtId="0" fontId="13" fillId="15" borderId="49" xfId="0" applyFont="1" applyFill="1" applyBorder="1" applyAlignment="1" applyProtection="1">
      <alignment horizontal="center" vertical="center" wrapText="1"/>
      <protection hidden="1"/>
    </xf>
    <xf numFmtId="0" fontId="13" fillId="15" borderId="25" xfId="0" applyFont="1" applyFill="1" applyBorder="1" applyAlignment="1" applyProtection="1">
      <alignment horizontal="center" vertical="center" wrapText="1"/>
      <protection hidden="1"/>
    </xf>
    <xf numFmtId="0" fontId="49" fillId="15" borderId="16" xfId="0" applyFont="1" applyFill="1" applyBorder="1" applyAlignment="1" applyProtection="1">
      <alignment horizontal="center" vertical="center"/>
      <protection hidden="1"/>
    </xf>
    <xf numFmtId="0" fontId="49" fillId="15" borderId="17" xfId="0" applyFont="1" applyFill="1" applyBorder="1" applyAlignment="1" applyProtection="1">
      <alignment horizontal="center" vertical="center"/>
      <protection hidden="1"/>
    </xf>
    <xf numFmtId="0" fontId="49" fillId="15" borderId="24" xfId="0" applyFont="1" applyFill="1" applyBorder="1" applyAlignment="1" applyProtection="1">
      <alignment horizontal="center" vertical="center"/>
      <protection hidden="1"/>
    </xf>
    <xf numFmtId="0" fontId="49" fillId="15" borderId="25" xfId="0" applyFont="1" applyFill="1" applyBorder="1" applyAlignment="1" applyProtection="1">
      <alignment horizontal="center" vertical="center"/>
      <protection hidden="1"/>
    </xf>
    <xf numFmtId="0" fontId="54" fillId="0" borderId="0" xfId="6" applyFont="1" applyAlignment="1" applyProtection="1">
      <alignment vertical="center"/>
      <protection hidden="1"/>
    </xf>
  </cellXfs>
  <cellStyles count="8">
    <cellStyle name="20 % - Accent1" xfId="1" builtinId="30"/>
    <cellStyle name="20 % - Accent3" xfId="2" builtinId="38"/>
    <cellStyle name="60 % - Accent4" xfId="3" builtinId="44"/>
    <cellStyle name="Accent1" xfId="4" builtinId="29"/>
    <cellStyle name="Accent2" xfId="5" builtinId="33"/>
    <cellStyle name="Calcul" xfId="7" builtinId="22"/>
    <cellStyle name="Normal" xfId="0" builtinId="0"/>
    <cellStyle name="Normal_Conditions bancaires et Encours" xfId="6" xr:uid="{00000000-0005-0000-0000-000007000000}"/>
  </cellStyles>
  <dxfs count="161"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002060"/>
      </font>
    </dxf>
    <dxf>
      <font>
        <color theme="9" tint="-0.24994659260841701"/>
      </font>
    </dxf>
    <dxf>
      <font>
        <color rgb="FF002060"/>
      </font>
    </dxf>
    <dxf>
      <font>
        <color theme="9" tint="-0.24994659260841701"/>
      </font>
    </dxf>
    <dxf>
      <font>
        <color rgb="FF002060"/>
      </font>
    </dxf>
    <dxf>
      <font>
        <color theme="9" tint="-0.24994659260841701"/>
      </font>
    </dxf>
    <dxf>
      <font>
        <color rgb="FF002060"/>
      </font>
    </dxf>
    <dxf>
      <font>
        <color theme="9" tint="-0.24994659260841701"/>
      </font>
    </dxf>
    <dxf>
      <font>
        <color rgb="FF002060"/>
      </font>
    </dxf>
    <dxf>
      <font>
        <color theme="9" tint="-0.24994659260841701"/>
      </font>
    </dxf>
    <dxf>
      <font>
        <color rgb="FF002060"/>
      </font>
    </dxf>
    <dxf>
      <font>
        <color theme="9" tint="-0.24994659260841701"/>
      </font>
    </dxf>
    <dxf>
      <font>
        <color rgb="FF002060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002060"/>
      </font>
    </dxf>
    <dxf>
      <font>
        <color theme="9" tint="-0.24994659260841701"/>
      </font>
    </dxf>
    <dxf>
      <font>
        <color rgb="FF002060"/>
      </font>
    </dxf>
    <dxf>
      <font>
        <color theme="9" tint="-0.24994659260841701"/>
      </font>
    </dxf>
    <dxf>
      <font>
        <color rgb="FF002060"/>
      </font>
    </dxf>
    <dxf>
      <font>
        <color theme="9" tint="-0.24994659260841701"/>
      </font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002060"/>
      </font>
    </dxf>
    <dxf>
      <font>
        <color theme="9" tint="-0.24994659260841701"/>
      </font>
    </dxf>
    <dxf>
      <font>
        <color rgb="FF002060"/>
      </font>
    </dxf>
    <dxf>
      <font>
        <color theme="9" tint="-0.24994659260841701"/>
      </font>
    </dxf>
    <dxf>
      <font>
        <color rgb="FF002060"/>
      </font>
    </dxf>
    <dxf>
      <font>
        <color theme="9" tint="-0.24994659260841701"/>
      </font>
    </dxf>
    <dxf>
      <font>
        <color rgb="FF002060"/>
      </font>
    </dxf>
    <dxf>
      <font>
        <color theme="9" tint="-0.24994659260841701"/>
      </font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theme="9" tint="-0.24994659260841701"/>
      </font>
    </dxf>
    <dxf>
      <font>
        <color rgb="FF002060"/>
      </font>
    </dxf>
    <dxf>
      <font>
        <color theme="9" tint="-0.24994659260841701"/>
      </font>
    </dxf>
    <dxf>
      <font>
        <color rgb="FF002060"/>
      </font>
    </dxf>
    <dxf>
      <font>
        <color theme="9" tint="-0.24994659260841701"/>
      </font>
    </dxf>
    <dxf>
      <font>
        <color rgb="FF002060"/>
      </font>
    </dxf>
    <dxf>
      <font>
        <color theme="9" tint="-0.24994659260841701"/>
      </font>
    </dxf>
    <dxf>
      <font>
        <color rgb="FF002060"/>
      </font>
    </dxf>
    <dxf>
      <font>
        <color theme="9" tint="-0.24994659260841701"/>
      </font>
    </dxf>
    <dxf>
      <font>
        <color rgb="FF002060"/>
      </font>
    </dxf>
    <dxf>
      <font>
        <color theme="9" tint="-0.24994659260841701"/>
      </font>
    </dxf>
    <dxf>
      <font>
        <color rgb="FF002060"/>
      </font>
    </dxf>
    <dxf>
      <font>
        <color theme="9" tint="-0.24994659260841701"/>
      </font>
    </dxf>
    <dxf>
      <font>
        <color rgb="FF002060"/>
      </font>
    </dxf>
    <dxf>
      <font>
        <color theme="9" tint="-0.24994659260841701"/>
      </font>
    </dxf>
    <dxf>
      <font>
        <color rgb="FF002060"/>
      </font>
    </dxf>
    <dxf>
      <font>
        <color theme="9" tint="-0.24994659260841701"/>
      </font>
    </dxf>
    <dxf>
      <font>
        <color rgb="FF002060"/>
      </font>
    </dxf>
    <dxf>
      <font>
        <color theme="9" tint="-0.24994659260841701"/>
      </font>
    </dxf>
    <dxf>
      <font>
        <color rgb="FF002060"/>
      </font>
    </dxf>
    <dxf>
      <font>
        <color theme="9" tint="-0.24994659260841701"/>
      </font>
    </dxf>
    <dxf>
      <font>
        <color rgb="FF002060"/>
      </font>
    </dxf>
    <dxf>
      <font>
        <color theme="9" tint="-0.24994659260841701"/>
      </font>
    </dxf>
    <dxf>
      <font>
        <color rgb="FF002060"/>
      </font>
    </dxf>
    <dxf>
      <font>
        <color rgb="FF002060"/>
      </font>
    </dxf>
    <dxf>
      <font>
        <color theme="9" tint="-0.24994659260841701"/>
      </font>
    </dxf>
    <dxf>
      <font>
        <color rgb="FF002060"/>
      </font>
    </dxf>
    <dxf>
      <font>
        <color theme="9" tint="-0.24994659260841701"/>
      </font>
    </dxf>
    <dxf>
      <font>
        <color rgb="FF002060"/>
      </font>
    </dxf>
    <dxf>
      <font>
        <color theme="9" tint="-0.24994659260841701"/>
      </font>
    </dxf>
    <dxf>
      <font>
        <color rgb="FF002060"/>
      </font>
    </dxf>
    <dxf>
      <font>
        <color theme="9" tint="-0.24994659260841701"/>
      </font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theme="9" tint="-0.24994659260841701"/>
      </font>
    </dxf>
    <dxf>
      <font>
        <color rgb="FF002060"/>
      </font>
    </dxf>
    <dxf>
      <font>
        <color theme="9" tint="-0.24994659260841701"/>
      </font>
    </dxf>
    <dxf>
      <font>
        <color rgb="FF002060"/>
      </font>
    </dxf>
    <dxf>
      <font>
        <color theme="9" tint="-0.24994659260841701"/>
      </font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rgb="FF002060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</dxfs>
  <tableStyles count="0" defaultTableStyle="TableStyleMedium9" defaultPivotStyle="PivotStyleLight16"/>
  <colors>
    <mruColors>
      <color rgb="FFFFFFCC"/>
      <color rgb="FFCCFFCC"/>
      <color rgb="FFEAEAEA"/>
      <color rgb="FFC0C0C0"/>
      <color rgb="FF703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08"/>
  <sheetViews>
    <sheetView showGridLines="0" showRowColHeaders="0" tabSelected="1" workbookViewId="0">
      <selection activeCell="F13" sqref="F13"/>
    </sheetView>
  </sheetViews>
  <sheetFormatPr baseColWidth="10" defaultColWidth="11.44140625" defaultRowHeight="13.8" outlineLevelRow="1" x14ac:dyDescent="0.3"/>
  <cols>
    <col min="1" max="1" width="1.6640625" style="1" customWidth="1"/>
    <col min="2" max="2" width="30.6640625" style="1" customWidth="1"/>
    <col min="3" max="3" width="11.6640625" style="9" customWidth="1"/>
    <col min="4" max="4" width="13.44140625" style="17" customWidth="1"/>
    <col min="5" max="6" width="12.77734375" style="6" customWidth="1"/>
    <col min="7" max="7" width="12.77734375" style="18" customWidth="1"/>
    <col min="8" max="8" width="0.5546875" style="1" customWidth="1"/>
    <col min="9" max="16384" width="11.44140625" style="1"/>
  </cols>
  <sheetData>
    <row r="1" spans="2:9" ht="20.100000000000001" customHeight="1" x14ac:dyDescent="0.3">
      <c r="B1" s="527" t="s">
        <v>89</v>
      </c>
    </row>
    <row r="2" spans="2:9" ht="30" customHeight="1" x14ac:dyDescent="0.3">
      <c r="B2" s="351" t="s">
        <v>91</v>
      </c>
      <c r="C2" s="352"/>
      <c r="D2" s="352"/>
      <c r="E2" s="352"/>
      <c r="F2" s="352"/>
      <c r="G2" s="352"/>
      <c r="H2" s="352"/>
      <c r="I2" s="353"/>
    </row>
    <row r="3" spans="2:9" ht="6" customHeight="1" x14ac:dyDescent="0.3"/>
    <row r="4" spans="2:9" ht="21.9" customHeight="1" x14ac:dyDescent="0.3">
      <c r="B4" s="345" t="s">
        <v>53</v>
      </c>
      <c r="C4" s="346"/>
      <c r="D4" s="346"/>
      <c r="E4" s="346"/>
      <c r="F4" s="346"/>
      <c r="G4" s="346"/>
      <c r="H4" s="346"/>
      <c r="I4" s="347"/>
    </row>
    <row r="5" spans="2:9" ht="20.100000000000001" customHeight="1" x14ac:dyDescent="0.3">
      <c r="B5" s="481" t="s">
        <v>49</v>
      </c>
      <c r="C5" s="2"/>
      <c r="D5" s="20"/>
      <c r="E5" s="3"/>
      <c r="F5" s="4"/>
      <c r="G5" s="11"/>
    </row>
    <row r="6" spans="2:9" ht="21.9" customHeight="1" x14ac:dyDescent="0.3">
      <c r="B6" s="356" t="s">
        <v>22</v>
      </c>
      <c r="C6" s="357"/>
      <c r="D6" s="50" t="s">
        <v>8</v>
      </c>
      <c r="E6" s="51"/>
      <c r="G6" s="348" t="s">
        <v>55</v>
      </c>
      <c r="H6" s="349"/>
      <c r="I6" s="350"/>
    </row>
    <row r="7" spans="2:9" ht="21.9" customHeight="1" x14ac:dyDescent="0.3">
      <c r="B7" s="500" t="s">
        <v>24</v>
      </c>
      <c r="C7" s="501"/>
      <c r="D7" s="502" t="s">
        <v>21</v>
      </c>
      <c r="E7" s="503"/>
      <c r="G7" s="491"/>
      <c r="H7" s="492"/>
      <c r="I7" s="493"/>
    </row>
    <row r="8" spans="2:9" ht="21.9" customHeight="1" x14ac:dyDescent="0.3">
      <c r="B8" s="500" t="s">
        <v>23</v>
      </c>
      <c r="C8" s="501"/>
      <c r="D8" s="502" t="s">
        <v>19</v>
      </c>
      <c r="E8" s="503"/>
      <c r="G8" s="497"/>
      <c r="H8" s="498"/>
      <c r="I8" s="499"/>
    </row>
    <row r="9" spans="2:9" ht="21.9" customHeight="1" x14ac:dyDescent="0.3">
      <c r="B9" s="358" t="s">
        <v>20</v>
      </c>
      <c r="C9" s="359"/>
      <c r="D9" s="52" t="s">
        <v>25</v>
      </c>
      <c r="E9" s="53"/>
      <c r="G9" s="494"/>
      <c r="H9" s="495"/>
      <c r="I9" s="496"/>
    </row>
    <row r="10" spans="2:9" ht="6" customHeight="1" x14ac:dyDescent="0.3">
      <c r="B10" s="7"/>
      <c r="C10" s="7"/>
      <c r="D10" s="16"/>
      <c r="E10" s="5"/>
      <c r="F10" s="8"/>
      <c r="G10" s="11"/>
    </row>
    <row r="11" spans="2:9" s="9" customFormat="1" ht="30" customHeight="1" x14ac:dyDescent="0.3">
      <c r="B11" s="336" t="s">
        <v>6</v>
      </c>
      <c r="C11" s="337"/>
      <c r="D11" s="40" t="s">
        <v>34</v>
      </c>
      <c r="E11" s="40" t="s">
        <v>44</v>
      </c>
      <c r="F11" s="40" t="s">
        <v>43</v>
      </c>
      <c r="G11" s="41" t="s">
        <v>35</v>
      </c>
      <c r="I11" s="36" t="s">
        <v>27</v>
      </c>
    </row>
    <row r="12" spans="2:9" ht="20.100000000000001" customHeight="1" outlineLevel="1" x14ac:dyDescent="0.3">
      <c r="B12" s="342" t="str">
        <f>IF(ISBLANK(bque_1)," ",bque_1)</f>
        <v xml:space="preserve"> </v>
      </c>
      <c r="C12" s="342"/>
      <c r="D12" s="12"/>
      <c r="E12" s="10"/>
      <c r="F12" s="11"/>
      <c r="G12" s="10"/>
      <c r="I12" s="33"/>
    </row>
    <row r="13" spans="2:9" ht="21.9" customHeight="1" outlineLevel="1" x14ac:dyDescent="0.3">
      <c r="B13" s="110" t="s">
        <v>26</v>
      </c>
      <c r="C13" s="111"/>
      <c r="D13" s="112"/>
      <c r="E13" s="113"/>
      <c r="F13" s="114"/>
      <c r="G13" s="115" t="str">
        <f>IF(ISBLANK(F13)," ",IF(E13="TBB",TBB+F13,IF(E13="EONIA",EONIA+F13,IF(E13="EURIBOR 3M",EURIBOR_3M+F13,IF(E13="TMM",TMM+F13)))))</f>
        <v xml:space="preserve"> </v>
      </c>
      <c r="I13" s="116"/>
    </row>
    <row r="14" spans="2:9" ht="20.100000000000001" customHeight="1" outlineLevel="1" x14ac:dyDescent="0.3">
      <c r="B14" s="42" t="s">
        <v>17</v>
      </c>
      <c r="C14" s="79"/>
      <c r="D14" s="26"/>
      <c r="E14" s="26"/>
      <c r="F14" s="26"/>
      <c r="G14" s="81"/>
      <c r="I14" s="37">
        <v>5.0000000000000001E-4</v>
      </c>
    </row>
    <row r="15" spans="2:9" ht="20.100000000000001" customHeight="1" outlineLevel="1" x14ac:dyDescent="0.3">
      <c r="B15" s="77" t="s">
        <v>18</v>
      </c>
      <c r="C15" s="80"/>
      <c r="D15" s="78"/>
      <c r="E15" s="78"/>
      <c r="F15" s="78"/>
      <c r="G15" s="82"/>
      <c r="I15" s="38">
        <v>5.0000000000000001E-4</v>
      </c>
    </row>
    <row r="16" spans="2:9" ht="20.100000000000001" customHeight="1" outlineLevel="1" x14ac:dyDescent="0.3">
      <c r="B16" s="342" t="str">
        <f>IF(ISBLANK(bque_2)," ",bque_2)</f>
        <v xml:space="preserve"> </v>
      </c>
      <c r="C16" s="342"/>
      <c r="D16" s="12"/>
      <c r="E16" s="10"/>
      <c r="F16" s="11"/>
      <c r="G16" s="10"/>
      <c r="I16" s="33"/>
    </row>
    <row r="17" spans="2:9" ht="21.9" customHeight="1" outlineLevel="1" x14ac:dyDescent="0.3">
      <c r="B17" s="110" t="s">
        <v>26</v>
      </c>
      <c r="C17" s="111"/>
      <c r="D17" s="112"/>
      <c r="E17" s="113"/>
      <c r="F17" s="114"/>
      <c r="G17" s="115" t="str">
        <f>IF(ISBLANK(F17)," ",IF(E17="TBB",TBB+F17,IF(E17="EONIA",EONIA+F17,IF(E17="EURIBOR 3M",EURIBOR_3M+F17,IF(E17="TMM",TMM+F17)))))</f>
        <v xml:space="preserve"> </v>
      </c>
      <c r="I17" s="116"/>
    </row>
    <row r="18" spans="2:9" ht="20.100000000000001" customHeight="1" outlineLevel="1" x14ac:dyDescent="0.3">
      <c r="B18" s="42" t="s">
        <v>17</v>
      </c>
      <c r="C18" s="79"/>
      <c r="D18" s="26"/>
      <c r="E18" s="26"/>
      <c r="F18" s="26"/>
      <c r="G18" s="81"/>
      <c r="I18" s="37">
        <v>5.0000000000000001E-4</v>
      </c>
    </row>
    <row r="19" spans="2:9" ht="20.100000000000001" customHeight="1" outlineLevel="1" x14ac:dyDescent="0.3">
      <c r="B19" s="77" t="s">
        <v>18</v>
      </c>
      <c r="C19" s="80"/>
      <c r="D19" s="78"/>
      <c r="E19" s="78"/>
      <c r="F19" s="78"/>
      <c r="G19" s="82"/>
      <c r="I19" s="38">
        <v>5.0000000000000001E-4</v>
      </c>
    </row>
    <row r="20" spans="2:9" ht="20.100000000000001" customHeight="1" outlineLevel="1" x14ac:dyDescent="0.3">
      <c r="B20" s="342" t="str">
        <f>IF(ISBLANK(bque_3)," ",bque_3)</f>
        <v xml:space="preserve"> </v>
      </c>
      <c r="C20" s="342"/>
      <c r="D20" s="12"/>
      <c r="E20" s="10"/>
      <c r="F20" s="11"/>
      <c r="G20" s="10"/>
      <c r="I20" s="33"/>
    </row>
    <row r="21" spans="2:9" ht="21.9" customHeight="1" outlineLevel="1" x14ac:dyDescent="0.3">
      <c r="B21" s="110" t="s">
        <v>26</v>
      </c>
      <c r="C21" s="111"/>
      <c r="D21" s="112"/>
      <c r="E21" s="113"/>
      <c r="F21" s="114"/>
      <c r="G21" s="115" t="str">
        <f>IF(ISBLANK(F21)," ",IF(E21="TBB",TBB+F21,IF(E21="EONIA",EONIA+F21,IF(E21="EURIBOR 3M",EURIBOR_3M+F21,IF(E21="TMM",TMM+F21)))))</f>
        <v xml:space="preserve"> </v>
      </c>
      <c r="I21" s="117"/>
    </row>
    <row r="22" spans="2:9" ht="20.100000000000001" customHeight="1" outlineLevel="1" x14ac:dyDescent="0.3">
      <c r="B22" s="42" t="s">
        <v>17</v>
      </c>
      <c r="C22" s="79"/>
      <c r="D22" s="26"/>
      <c r="E22" s="26"/>
      <c r="F22" s="26"/>
      <c r="G22" s="81"/>
      <c r="I22" s="37">
        <v>5.0000000000000001E-4</v>
      </c>
    </row>
    <row r="23" spans="2:9" ht="20.100000000000001" customHeight="1" outlineLevel="1" x14ac:dyDescent="0.3">
      <c r="B23" s="77" t="s">
        <v>18</v>
      </c>
      <c r="C23" s="80"/>
      <c r="D23" s="78"/>
      <c r="E23" s="78"/>
      <c r="F23" s="78"/>
      <c r="G23" s="82"/>
      <c r="I23" s="38">
        <v>5.0000000000000001E-4</v>
      </c>
    </row>
    <row r="24" spans="2:9" s="9" customFormat="1" ht="20.100000000000001" customHeight="1" outlineLevel="1" x14ac:dyDescent="0.3">
      <c r="B24" s="83"/>
      <c r="D24" s="16"/>
      <c r="E24" s="13"/>
      <c r="F24" s="5"/>
      <c r="G24" s="11"/>
      <c r="I24" s="34"/>
    </row>
    <row r="25" spans="2:9" s="9" customFormat="1" ht="30" customHeight="1" x14ac:dyDescent="0.3">
      <c r="B25" s="338" t="s">
        <v>45</v>
      </c>
      <c r="C25" s="339"/>
      <c r="D25" s="31" t="s">
        <v>34</v>
      </c>
      <c r="E25" s="31" t="s">
        <v>44</v>
      </c>
      <c r="F25" s="31" t="s">
        <v>43</v>
      </c>
      <c r="G25" s="44" t="s">
        <v>35</v>
      </c>
      <c r="I25" s="36" t="s">
        <v>27</v>
      </c>
    </row>
    <row r="26" spans="2:9" ht="20.100000000000001" hidden="1" customHeight="1" outlineLevel="1" x14ac:dyDescent="0.3">
      <c r="B26" s="342" t="str">
        <f>IF(ISBLANK(bque_1)," ",bque_1)</f>
        <v xml:space="preserve"> </v>
      </c>
      <c r="C26" s="342"/>
      <c r="D26" s="12"/>
      <c r="E26" s="10"/>
      <c r="F26" s="11"/>
      <c r="G26" s="84"/>
      <c r="I26" s="33"/>
    </row>
    <row r="27" spans="2:9" ht="21.9" hidden="1" customHeight="1" outlineLevel="1" x14ac:dyDescent="0.3">
      <c r="B27" s="85" t="s">
        <v>28</v>
      </c>
      <c r="C27" s="86"/>
      <c r="D27" s="99"/>
      <c r="E27" s="102"/>
      <c r="F27" s="106"/>
      <c r="G27" s="87" t="str">
        <f>IF(ISBLANK(F27)," ",IF(E27="TBB",TBB+F27,IF(E27="EONIA",EONIA+F27,IF(E27="EURIBOR 3M",EURIBOR_3M+F27,IF(E27="TMM",TMM+F27)))))</f>
        <v xml:space="preserve"> </v>
      </c>
      <c r="I27" s="91"/>
    </row>
    <row r="28" spans="2:9" ht="20.100000000000001" hidden="1" customHeight="1" outlineLevel="1" x14ac:dyDescent="0.3">
      <c r="B28" s="343" t="s">
        <v>51</v>
      </c>
      <c r="C28" s="344"/>
      <c r="D28" s="93"/>
      <c r="E28" s="103" t="s">
        <v>31</v>
      </c>
      <c r="F28" s="107" t="s">
        <v>10</v>
      </c>
      <c r="G28" s="94" t="s">
        <v>13</v>
      </c>
      <c r="I28" s="95"/>
    </row>
    <row r="29" spans="2:9" ht="20.100000000000001" hidden="1" customHeight="1" outlineLevel="1" x14ac:dyDescent="0.3">
      <c r="B29" s="45" t="s">
        <v>29</v>
      </c>
      <c r="C29" s="32"/>
      <c r="D29" s="100"/>
      <c r="E29" s="104"/>
      <c r="F29" s="108"/>
      <c r="G29" s="46">
        <f>IF(F29="ouvré",E29*1.4,E29)</f>
        <v>0</v>
      </c>
      <c r="I29" s="92" t="s">
        <v>1</v>
      </c>
    </row>
    <row r="30" spans="2:9" ht="20.100000000000001" hidden="1" customHeight="1" outlineLevel="1" x14ac:dyDescent="0.3">
      <c r="B30" s="88" t="s">
        <v>30</v>
      </c>
      <c r="C30" s="89"/>
      <c r="D30" s="101"/>
      <c r="E30" s="105"/>
      <c r="F30" s="109"/>
      <c r="G30" s="90">
        <f>IF(F30="ouvré",E30*1.4,E30)</f>
        <v>0</v>
      </c>
      <c r="I30" s="39"/>
    </row>
    <row r="31" spans="2:9" ht="20.100000000000001" hidden="1" customHeight="1" outlineLevel="1" x14ac:dyDescent="0.3">
      <c r="B31" s="342" t="str">
        <f>IF(ISBLANK(bque_2)," ",bque_2)</f>
        <v xml:space="preserve"> </v>
      </c>
      <c r="C31" s="342"/>
      <c r="D31" s="12"/>
      <c r="E31" s="10"/>
      <c r="F31" s="11"/>
      <c r="G31" s="10"/>
      <c r="I31" s="33"/>
    </row>
    <row r="32" spans="2:9" ht="21.9" hidden="1" customHeight="1" outlineLevel="1" x14ac:dyDescent="0.3">
      <c r="B32" s="118" t="s">
        <v>28</v>
      </c>
      <c r="C32" s="119"/>
      <c r="D32" s="99"/>
      <c r="E32" s="102"/>
      <c r="F32" s="106"/>
      <c r="G32" s="87" t="str">
        <f>IF(ISBLANK(F32)," ",IF(E32="TBB",TBB+F32,IF(E32="EONIA",EONIA+F32,IF(E32="EURIBOR 3M",EURIBOR_3M+F32,IF(E32="TMM",TMM+F32)))))</f>
        <v xml:space="preserve"> </v>
      </c>
      <c r="I32" s="91"/>
    </row>
    <row r="33" spans="2:9" ht="20.100000000000001" hidden="1" customHeight="1" outlineLevel="1" x14ac:dyDescent="0.3">
      <c r="B33" s="343" t="s">
        <v>51</v>
      </c>
      <c r="C33" s="344"/>
      <c r="D33" s="93"/>
      <c r="E33" s="103" t="s">
        <v>31</v>
      </c>
      <c r="F33" s="107" t="s">
        <v>10</v>
      </c>
      <c r="G33" s="94" t="s">
        <v>13</v>
      </c>
      <c r="I33" s="95"/>
    </row>
    <row r="34" spans="2:9" ht="20.100000000000001" hidden="1" customHeight="1" outlineLevel="1" x14ac:dyDescent="0.3">
      <c r="B34" s="45" t="s">
        <v>29</v>
      </c>
      <c r="C34" s="32"/>
      <c r="D34" s="100"/>
      <c r="E34" s="104"/>
      <c r="F34" s="108"/>
      <c r="G34" s="46">
        <f>IF(F34="ouvré",E34*1.4,E34)</f>
        <v>0</v>
      </c>
      <c r="I34" s="92" t="s">
        <v>1</v>
      </c>
    </row>
    <row r="35" spans="2:9" ht="20.100000000000001" hidden="1" customHeight="1" outlineLevel="1" x14ac:dyDescent="0.3">
      <c r="B35" s="88" t="s">
        <v>30</v>
      </c>
      <c r="C35" s="89"/>
      <c r="D35" s="101"/>
      <c r="E35" s="105"/>
      <c r="F35" s="109"/>
      <c r="G35" s="90">
        <f>IF(F35="ouvré",E35*1.4,E35)</f>
        <v>0</v>
      </c>
      <c r="I35" s="39"/>
    </row>
    <row r="36" spans="2:9" ht="20.100000000000001" hidden="1" customHeight="1" outlineLevel="1" x14ac:dyDescent="0.3">
      <c r="B36" s="354" t="str">
        <f>IF(ISBLANK(bque_3)," ",bque_3)</f>
        <v xml:space="preserve"> </v>
      </c>
      <c r="C36" s="354"/>
      <c r="D36" s="12"/>
      <c r="E36" s="10"/>
      <c r="F36" s="11"/>
      <c r="G36" s="10"/>
      <c r="I36" s="33"/>
    </row>
    <row r="37" spans="2:9" ht="21.9" hidden="1" customHeight="1" outlineLevel="1" x14ac:dyDescent="0.3">
      <c r="B37" s="118" t="s">
        <v>28</v>
      </c>
      <c r="C37" s="119"/>
      <c r="D37" s="291"/>
      <c r="E37" s="292"/>
      <c r="F37" s="293"/>
      <c r="G37" s="87" t="str">
        <f>IF(ISBLANK(F37)," ",IF(E37="TBB",TBB+F37,IF(E37="EONIA",EONIA+F37,IF(E37="EURIBOR 3M",EURIBOR_3M+F37,IF(E37="TMM",TMM+F37)))))</f>
        <v xml:space="preserve"> </v>
      </c>
      <c r="I37" s="91"/>
    </row>
    <row r="38" spans="2:9" ht="20.100000000000001" hidden="1" customHeight="1" outlineLevel="1" x14ac:dyDescent="0.3">
      <c r="B38" s="343" t="s">
        <v>51</v>
      </c>
      <c r="C38" s="344"/>
      <c r="D38" s="93"/>
      <c r="E38" s="103" t="s">
        <v>31</v>
      </c>
      <c r="F38" s="107" t="s">
        <v>10</v>
      </c>
      <c r="G38" s="94" t="s">
        <v>13</v>
      </c>
      <c r="I38" s="95"/>
    </row>
    <row r="39" spans="2:9" ht="20.100000000000001" hidden="1" customHeight="1" outlineLevel="1" x14ac:dyDescent="0.3">
      <c r="B39" s="45" t="s">
        <v>29</v>
      </c>
      <c r="C39" s="32"/>
      <c r="D39" s="100"/>
      <c r="E39" s="104"/>
      <c r="F39" s="108"/>
      <c r="G39" s="46">
        <f>IF(F39="ouvré",E39*1.4,E39)</f>
        <v>0</v>
      </c>
      <c r="I39" s="92" t="s">
        <v>1</v>
      </c>
    </row>
    <row r="40" spans="2:9" ht="20.100000000000001" hidden="1" customHeight="1" outlineLevel="1" x14ac:dyDescent="0.3">
      <c r="B40" s="88" t="s">
        <v>30</v>
      </c>
      <c r="C40" s="89"/>
      <c r="D40" s="101"/>
      <c r="E40" s="105"/>
      <c r="F40" s="109"/>
      <c r="G40" s="90">
        <f>IF(F40="ouvré",E40*1.4,E40)</f>
        <v>0</v>
      </c>
      <c r="I40" s="39"/>
    </row>
    <row r="41" spans="2:9" s="9" customFormat="1" ht="20.100000000000001" hidden="1" customHeight="1" outlineLevel="1" x14ac:dyDescent="0.3">
      <c r="D41" s="21"/>
      <c r="E41" s="13"/>
      <c r="F41" s="5"/>
      <c r="G41" s="47"/>
      <c r="I41" s="34"/>
    </row>
    <row r="42" spans="2:9" s="9" customFormat="1" ht="30" customHeight="1" collapsed="1" x14ac:dyDescent="0.3">
      <c r="B42" s="338" t="s">
        <v>46</v>
      </c>
      <c r="C42" s="339"/>
      <c r="D42" s="31" t="s">
        <v>34</v>
      </c>
      <c r="E42" s="31" t="s">
        <v>44</v>
      </c>
      <c r="F42" s="31" t="s">
        <v>43</v>
      </c>
      <c r="G42" s="44" t="s">
        <v>35</v>
      </c>
      <c r="I42" s="36" t="s">
        <v>27</v>
      </c>
    </row>
    <row r="43" spans="2:9" ht="20.100000000000001" hidden="1" customHeight="1" outlineLevel="1" x14ac:dyDescent="0.3">
      <c r="B43" s="342" t="str">
        <f>IF(ISBLANK(bque_1)," ",bque_1)</f>
        <v xml:space="preserve"> </v>
      </c>
      <c r="C43" s="342"/>
      <c r="D43" s="12"/>
      <c r="E43" s="10"/>
      <c r="F43" s="11"/>
      <c r="G43" s="10"/>
      <c r="I43" s="33"/>
    </row>
    <row r="44" spans="2:9" ht="21.9" hidden="1" customHeight="1" outlineLevel="1" x14ac:dyDescent="0.3">
      <c r="B44" s="85" t="s">
        <v>28</v>
      </c>
      <c r="C44" s="86"/>
      <c r="D44" s="96"/>
      <c r="E44" s="102"/>
      <c r="F44" s="106"/>
      <c r="G44" s="87" t="str">
        <f>IF(ISBLANK(F44)," ",IF(E44="TBB",TBB+F44,IF(E44="EONIA",EONIA+F44,IF(E44="EURIBOR 3M",EURIBOR_3M+F44,IF(E44="TMM",TMM+F44)))))</f>
        <v xml:space="preserve"> </v>
      </c>
      <c r="I44" s="91"/>
    </row>
    <row r="45" spans="2:9" ht="20.100000000000001" hidden="1" customHeight="1" outlineLevel="1" x14ac:dyDescent="0.3">
      <c r="B45" s="343" t="s">
        <v>51</v>
      </c>
      <c r="C45" s="344"/>
      <c r="D45" s="93"/>
      <c r="E45" s="103" t="s">
        <v>31</v>
      </c>
      <c r="F45" s="107" t="s">
        <v>10</v>
      </c>
      <c r="G45" s="94" t="s">
        <v>13</v>
      </c>
      <c r="I45" s="95"/>
    </row>
    <row r="46" spans="2:9" ht="20.100000000000001" hidden="1" customHeight="1" outlineLevel="1" x14ac:dyDescent="0.3">
      <c r="B46" s="45" t="s">
        <v>29</v>
      </c>
      <c r="C46" s="32"/>
      <c r="D46" s="97"/>
      <c r="E46" s="104"/>
      <c r="F46" s="108"/>
      <c r="G46" s="46">
        <f>IF(F46="ouvré",E46*1.4,E46)</f>
        <v>0</v>
      </c>
      <c r="I46" s="92" t="s">
        <v>1</v>
      </c>
    </row>
    <row r="47" spans="2:9" ht="20.100000000000001" hidden="1" customHeight="1" outlineLevel="1" x14ac:dyDescent="0.3">
      <c r="B47" s="88" t="s">
        <v>30</v>
      </c>
      <c r="C47" s="89"/>
      <c r="D47" s="98"/>
      <c r="E47" s="105"/>
      <c r="F47" s="109"/>
      <c r="G47" s="90">
        <f>IF(F47="ouvré",E47*1.4,E47)</f>
        <v>0</v>
      </c>
      <c r="I47" s="39"/>
    </row>
    <row r="48" spans="2:9" ht="20.100000000000001" hidden="1" customHeight="1" outlineLevel="1" x14ac:dyDescent="0.3">
      <c r="B48" s="342" t="str">
        <f>IF(ISBLANK(bque_2)," ",bque_2)</f>
        <v xml:space="preserve"> </v>
      </c>
      <c r="C48" s="342"/>
      <c r="D48" s="12"/>
      <c r="E48" s="10"/>
      <c r="F48" s="11"/>
      <c r="G48" s="10"/>
      <c r="I48" s="33"/>
    </row>
    <row r="49" spans="2:13" ht="21.9" hidden="1" customHeight="1" outlineLevel="1" x14ac:dyDescent="0.3">
      <c r="B49" s="85" t="s">
        <v>28</v>
      </c>
      <c r="C49" s="86"/>
      <c r="D49" s="96"/>
      <c r="E49" s="102"/>
      <c r="F49" s="106"/>
      <c r="G49" s="87" t="str">
        <f>IF(ISBLANK(F49)," ",IF(E49="TBB",TBB+F49,IF(E49="EONIA",EONIA+F49,IF(E49="EURIBOR 3M",EURIBOR_3M+F49,IF(E49="TMM",TMM+F49)))))</f>
        <v xml:space="preserve"> </v>
      </c>
      <c r="I49" s="91"/>
    </row>
    <row r="50" spans="2:13" ht="20.100000000000001" hidden="1" customHeight="1" outlineLevel="1" x14ac:dyDescent="0.3">
      <c r="B50" s="343" t="s">
        <v>51</v>
      </c>
      <c r="C50" s="344"/>
      <c r="D50" s="93"/>
      <c r="E50" s="103" t="s">
        <v>31</v>
      </c>
      <c r="F50" s="107" t="s">
        <v>10</v>
      </c>
      <c r="G50" s="94" t="s">
        <v>13</v>
      </c>
      <c r="I50" s="95"/>
    </row>
    <row r="51" spans="2:13" ht="20.100000000000001" hidden="1" customHeight="1" outlineLevel="1" x14ac:dyDescent="0.3">
      <c r="B51" s="45" t="s">
        <v>29</v>
      </c>
      <c r="C51" s="32"/>
      <c r="D51" s="97"/>
      <c r="E51" s="104"/>
      <c r="F51" s="108"/>
      <c r="G51" s="46">
        <f>IF(F51="ouvré",E51*1.4,E51)</f>
        <v>0</v>
      </c>
      <c r="I51" s="92" t="s">
        <v>1</v>
      </c>
    </row>
    <row r="52" spans="2:13" ht="20.100000000000001" hidden="1" customHeight="1" outlineLevel="1" x14ac:dyDescent="0.3">
      <c r="B52" s="88" t="s">
        <v>30</v>
      </c>
      <c r="C52" s="89"/>
      <c r="D52" s="98"/>
      <c r="E52" s="105"/>
      <c r="F52" s="109"/>
      <c r="G52" s="90">
        <f>IF(F52="ouvré",E52*1.4,E52)</f>
        <v>0</v>
      </c>
      <c r="I52" s="39"/>
    </row>
    <row r="53" spans="2:13" ht="20.100000000000001" hidden="1" customHeight="1" outlineLevel="1" x14ac:dyDescent="0.3">
      <c r="B53" s="342" t="str">
        <f>IF(ISBLANK(bque_3)," ",bque_3)</f>
        <v xml:space="preserve"> </v>
      </c>
      <c r="C53" s="342"/>
      <c r="D53" s="12"/>
      <c r="E53" s="10"/>
      <c r="F53" s="11"/>
      <c r="G53" s="10"/>
      <c r="I53" s="33"/>
    </row>
    <row r="54" spans="2:13" ht="21.9" hidden="1" customHeight="1" outlineLevel="1" x14ac:dyDescent="0.3">
      <c r="B54" s="85" t="s">
        <v>28</v>
      </c>
      <c r="C54" s="86"/>
      <c r="D54" s="96"/>
      <c r="E54" s="102"/>
      <c r="F54" s="106"/>
      <c r="G54" s="87" t="str">
        <f>IF(ISBLANK(F54)," ",IF(E54="TBB",TBB+F54,IF(E54="EONIA",EONIA+F54,IF(E54="EURIBOR 3M",EURIBOR_3M+F54,IF(E54="TMM",TMM+F54)))))</f>
        <v xml:space="preserve"> </v>
      </c>
      <c r="I54" s="91"/>
    </row>
    <row r="55" spans="2:13" ht="20.100000000000001" hidden="1" customHeight="1" outlineLevel="1" x14ac:dyDescent="0.3">
      <c r="B55" s="343" t="s">
        <v>51</v>
      </c>
      <c r="C55" s="344"/>
      <c r="D55" s="93"/>
      <c r="E55" s="103" t="s">
        <v>31</v>
      </c>
      <c r="F55" s="107" t="s">
        <v>10</v>
      </c>
      <c r="G55" s="94" t="s">
        <v>13</v>
      </c>
      <c r="I55" s="95"/>
    </row>
    <row r="56" spans="2:13" ht="20.100000000000001" hidden="1" customHeight="1" outlineLevel="1" x14ac:dyDescent="0.3">
      <c r="B56" s="45" t="s">
        <v>29</v>
      </c>
      <c r="C56" s="32"/>
      <c r="D56" s="97"/>
      <c r="E56" s="104"/>
      <c r="F56" s="108"/>
      <c r="G56" s="46">
        <f>IF(F56="ouvré",E56*1.4,E56)</f>
        <v>0</v>
      </c>
      <c r="I56" s="92" t="s">
        <v>1</v>
      </c>
    </row>
    <row r="57" spans="2:13" ht="20.100000000000001" hidden="1" customHeight="1" outlineLevel="1" x14ac:dyDescent="0.3">
      <c r="B57" s="88" t="s">
        <v>30</v>
      </c>
      <c r="C57" s="89"/>
      <c r="D57" s="98"/>
      <c r="E57" s="105"/>
      <c r="F57" s="109"/>
      <c r="G57" s="90">
        <f>IF(F57="ouvré",E57*1.4,E57)</f>
        <v>0</v>
      </c>
      <c r="I57" s="39"/>
    </row>
    <row r="58" spans="2:13" s="9" customFormat="1" ht="20.100000000000001" hidden="1" customHeight="1" outlineLevel="1" x14ac:dyDescent="0.3">
      <c r="B58" s="43"/>
      <c r="D58" s="21"/>
      <c r="E58" s="13"/>
      <c r="F58" s="5"/>
      <c r="G58" s="19"/>
      <c r="I58" s="34"/>
      <c r="M58" s="1"/>
    </row>
    <row r="59" spans="2:13" s="9" customFormat="1" ht="30" customHeight="1" collapsed="1" x14ac:dyDescent="0.3">
      <c r="B59" s="338" t="s">
        <v>47</v>
      </c>
      <c r="C59" s="339"/>
      <c r="D59" s="31" t="s">
        <v>34</v>
      </c>
      <c r="E59" s="31" t="s">
        <v>44</v>
      </c>
      <c r="F59" s="31" t="s">
        <v>43</v>
      </c>
      <c r="G59" s="44" t="s">
        <v>35</v>
      </c>
      <c r="I59" s="36" t="s">
        <v>27</v>
      </c>
    </row>
    <row r="60" spans="2:13" ht="20.100000000000001" hidden="1" customHeight="1" outlineLevel="1" x14ac:dyDescent="0.3">
      <c r="B60" s="342" t="str">
        <f>IF(ISBLANK(bque_1)," ",bque_1)</f>
        <v xml:space="preserve"> </v>
      </c>
      <c r="C60" s="342"/>
      <c r="D60" s="22"/>
      <c r="E60" s="10"/>
      <c r="F60" s="11"/>
      <c r="G60" s="10"/>
      <c r="I60" s="33"/>
    </row>
    <row r="61" spans="2:13" ht="21.9" hidden="1" customHeight="1" outlineLevel="1" x14ac:dyDescent="0.3">
      <c r="B61" s="85" t="s">
        <v>28</v>
      </c>
      <c r="C61" s="86"/>
      <c r="D61" s="96"/>
      <c r="E61" s="102"/>
      <c r="F61" s="106"/>
      <c r="G61" s="87" t="str">
        <f>IF(ISBLANK(F61)," ",IF(E61="TBB",TBB+F61,IF(E61="EONIA",EONIA+F61,IF(E61="EURIBOR 3M",EURIBOR_3M+F61,IF(E61="TMM",TMM+F61)))))</f>
        <v xml:space="preserve"> </v>
      </c>
      <c r="I61" s="91"/>
    </row>
    <row r="62" spans="2:13" ht="20.100000000000001" hidden="1" customHeight="1" outlineLevel="1" x14ac:dyDescent="0.3">
      <c r="B62" s="343" t="s">
        <v>51</v>
      </c>
      <c r="C62" s="344"/>
      <c r="D62" s="93"/>
      <c r="E62" s="103" t="s">
        <v>31</v>
      </c>
      <c r="F62" s="107" t="s">
        <v>10</v>
      </c>
      <c r="G62" s="94" t="s">
        <v>13</v>
      </c>
      <c r="I62" s="95"/>
    </row>
    <row r="63" spans="2:13" ht="20.100000000000001" hidden="1" customHeight="1" outlineLevel="1" x14ac:dyDescent="0.3">
      <c r="B63" s="45" t="s">
        <v>29</v>
      </c>
      <c r="C63" s="32"/>
      <c r="D63" s="97"/>
      <c r="E63" s="104"/>
      <c r="F63" s="108"/>
      <c r="G63" s="46">
        <f>IF(F63="ouvré",E63*1.4,E63)</f>
        <v>0</v>
      </c>
      <c r="I63" s="92" t="s">
        <v>1</v>
      </c>
    </row>
    <row r="64" spans="2:13" ht="20.100000000000001" hidden="1" customHeight="1" outlineLevel="1" x14ac:dyDescent="0.3">
      <c r="B64" s="88" t="s">
        <v>30</v>
      </c>
      <c r="C64" s="89"/>
      <c r="D64" s="98"/>
      <c r="E64" s="105"/>
      <c r="F64" s="109"/>
      <c r="G64" s="90">
        <f>IF(F64="ouvré",E64*1.4,E64)</f>
        <v>0</v>
      </c>
      <c r="I64" s="39"/>
    </row>
    <row r="65" spans="2:9" ht="20.100000000000001" hidden="1" customHeight="1" outlineLevel="1" x14ac:dyDescent="0.3">
      <c r="B65" s="342" t="str">
        <f>IF(ISBLANK(bque_2)," ",bque_2)</f>
        <v xml:space="preserve"> </v>
      </c>
      <c r="C65" s="342"/>
      <c r="D65" s="22"/>
      <c r="E65" s="10"/>
      <c r="F65" s="11"/>
      <c r="G65" s="10"/>
      <c r="I65" s="33"/>
    </row>
    <row r="66" spans="2:9" ht="21.9" hidden="1" customHeight="1" outlineLevel="1" x14ac:dyDescent="0.3">
      <c r="B66" s="85" t="s">
        <v>28</v>
      </c>
      <c r="C66" s="86"/>
      <c r="D66" s="96"/>
      <c r="E66" s="102"/>
      <c r="F66" s="106"/>
      <c r="G66" s="87" t="str">
        <f>IF(ISBLANK(F66)," ",IF(E66="TBB",TBB+F66,IF(E66="EONIA",EONIA+F66,IF(E66="EURIBOR 3M",EURIBOR_3M+F66,IF(E66="TMM",TMM+F66)))))</f>
        <v xml:space="preserve"> </v>
      </c>
      <c r="I66" s="91">
        <v>1.0999999999999999E-2</v>
      </c>
    </row>
    <row r="67" spans="2:9" ht="20.100000000000001" hidden="1" customHeight="1" outlineLevel="1" x14ac:dyDescent="0.3">
      <c r="B67" s="343" t="s">
        <v>51</v>
      </c>
      <c r="C67" s="344"/>
      <c r="D67" s="93"/>
      <c r="E67" s="103" t="s">
        <v>31</v>
      </c>
      <c r="F67" s="107" t="s">
        <v>10</v>
      </c>
      <c r="G67" s="94" t="s">
        <v>13</v>
      </c>
      <c r="I67" s="95"/>
    </row>
    <row r="68" spans="2:9" ht="20.100000000000001" hidden="1" customHeight="1" outlineLevel="1" x14ac:dyDescent="0.3">
      <c r="B68" s="45" t="s">
        <v>29</v>
      </c>
      <c r="C68" s="32"/>
      <c r="D68" s="97"/>
      <c r="E68" s="104"/>
      <c r="F68" s="108"/>
      <c r="G68" s="46">
        <f>IF(F68="ouvré",E68*1.4,E68)</f>
        <v>0</v>
      </c>
      <c r="I68" s="92" t="s">
        <v>1</v>
      </c>
    </row>
    <row r="69" spans="2:9" ht="20.100000000000001" hidden="1" customHeight="1" outlineLevel="1" x14ac:dyDescent="0.3">
      <c r="B69" s="88" t="s">
        <v>30</v>
      </c>
      <c r="C69" s="89"/>
      <c r="D69" s="98"/>
      <c r="E69" s="105"/>
      <c r="F69" s="109"/>
      <c r="G69" s="90">
        <f>IF(F69="ouvré",E69*1.4,E69)</f>
        <v>0</v>
      </c>
      <c r="I69" s="39"/>
    </row>
    <row r="70" spans="2:9" ht="20.100000000000001" hidden="1" customHeight="1" outlineLevel="1" x14ac:dyDescent="0.3">
      <c r="B70" s="342" t="str">
        <f>IF(ISBLANK(bque_3)," ",bque_3)</f>
        <v xml:space="preserve"> </v>
      </c>
      <c r="C70" s="342"/>
      <c r="D70" s="22"/>
      <c r="E70" s="10"/>
      <c r="F70" s="11"/>
      <c r="G70" s="10"/>
      <c r="I70" s="33"/>
    </row>
    <row r="71" spans="2:9" ht="21.9" hidden="1" customHeight="1" outlineLevel="1" x14ac:dyDescent="0.3">
      <c r="B71" s="85" t="s">
        <v>28</v>
      </c>
      <c r="C71" s="86"/>
      <c r="D71" s="96"/>
      <c r="E71" s="102"/>
      <c r="F71" s="106"/>
      <c r="G71" s="87" t="str">
        <f>IF(ISBLANK(F71)," ",IF(E71="TBB",TBB+F71,IF(E71="EONIA",EONIA+F71,IF(E71="EURIBOR 3M",EURIBOR_3M+F71,IF(E71="TMM",TMM+F71)))))</f>
        <v xml:space="preserve"> </v>
      </c>
      <c r="I71" s="91">
        <v>1.0999999999999999E-2</v>
      </c>
    </row>
    <row r="72" spans="2:9" ht="20.100000000000001" hidden="1" customHeight="1" outlineLevel="1" x14ac:dyDescent="0.3">
      <c r="B72" s="120" t="s">
        <v>51</v>
      </c>
      <c r="C72" s="121"/>
      <c r="D72" s="93"/>
      <c r="E72" s="103" t="s">
        <v>31</v>
      </c>
      <c r="F72" s="107" t="s">
        <v>10</v>
      </c>
      <c r="G72" s="94" t="s">
        <v>13</v>
      </c>
      <c r="I72" s="95"/>
    </row>
    <row r="73" spans="2:9" ht="20.100000000000001" hidden="1" customHeight="1" outlineLevel="1" x14ac:dyDescent="0.3">
      <c r="B73" s="45" t="s">
        <v>29</v>
      </c>
      <c r="C73" s="32"/>
      <c r="D73" s="97"/>
      <c r="E73" s="104"/>
      <c r="F73" s="108"/>
      <c r="G73" s="46">
        <f>IF(F73="ouvré",E73*1.4,E73)</f>
        <v>0</v>
      </c>
      <c r="I73" s="92" t="s">
        <v>1</v>
      </c>
    </row>
    <row r="74" spans="2:9" ht="20.100000000000001" hidden="1" customHeight="1" outlineLevel="1" x14ac:dyDescent="0.3">
      <c r="B74" s="88" t="s">
        <v>30</v>
      </c>
      <c r="C74" s="89"/>
      <c r="D74" s="98"/>
      <c r="E74" s="105"/>
      <c r="F74" s="109"/>
      <c r="G74" s="90">
        <f>IF(F74="ouvré",E74*1.4,E74)</f>
        <v>0</v>
      </c>
      <c r="I74" s="39"/>
    </row>
    <row r="75" spans="2:9" s="9" customFormat="1" ht="20.100000000000001" hidden="1" customHeight="1" outlineLevel="1" x14ac:dyDescent="0.3">
      <c r="B75" s="83"/>
      <c r="D75" s="21"/>
      <c r="E75" s="13"/>
      <c r="F75" s="5"/>
      <c r="G75" s="122"/>
      <c r="I75" s="34"/>
    </row>
    <row r="76" spans="2:9" s="9" customFormat="1" ht="30" customHeight="1" collapsed="1" x14ac:dyDescent="0.3">
      <c r="B76" s="340" t="s">
        <v>48</v>
      </c>
      <c r="C76" s="341"/>
      <c r="D76" s="48" t="s">
        <v>34</v>
      </c>
      <c r="E76" s="48" t="s">
        <v>44</v>
      </c>
      <c r="F76" s="48" t="s">
        <v>43</v>
      </c>
      <c r="G76" s="49" t="s">
        <v>35</v>
      </c>
      <c r="I76" s="36" t="s">
        <v>27</v>
      </c>
    </row>
    <row r="77" spans="2:9" ht="20.100000000000001" hidden="1" customHeight="1" outlineLevel="1" x14ac:dyDescent="0.3">
      <c r="B77" s="342" t="str">
        <f>IF(ISBLANK(bque_1)," ",bque_1)</f>
        <v xml:space="preserve"> </v>
      </c>
      <c r="C77" s="342"/>
      <c r="D77" s="22"/>
      <c r="E77" s="10"/>
      <c r="F77" s="11"/>
      <c r="G77" s="10"/>
      <c r="I77" s="25"/>
    </row>
    <row r="78" spans="2:9" ht="20.100000000000001" hidden="1" customHeight="1" outlineLevel="1" x14ac:dyDescent="0.3">
      <c r="B78" s="85" t="s">
        <v>28</v>
      </c>
      <c r="C78" s="86"/>
      <c r="D78" s="96"/>
      <c r="E78" s="102"/>
      <c r="F78" s="106"/>
      <c r="G78" s="87" t="str">
        <f>IF(ISBLANK(F78)," ",IF(E78="TBB",TBB+F78,IF(E78="EONIA",EONIA+F78,IF(E78="EURIBOR 3M",EURIBOR_3M+F78,IF(E78="TMM",TMM+F78)))))</f>
        <v xml:space="preserve"> </v>
      </c>
      <c r="I78" s="91">
        <v>1.0999999999999999E-2</v>
      </c>
    </row>
    <row r="79" spans="2:9" ht="20.100000000000001" hidden="1" customHeight="1" outlineLevel="1" x14ac:dyDescent="0.3">
      <c r="B79" s="120" t="s">
        <v>51</v>
      </c>
      <c r="C79" s="121"/>
      <c r="D79" s="93"/>
      <c r="E79" s="103" t="s">
        <v>31</v>
      </c>
      <c r="F79" s="107" t="s">
        <v>10</v>
      </c>
      <c r="G79" s="94" t="s">
        <v>13</v>
      </c>
      <c r="I79" s="95"/>
    </row>
    <row r="80" spans="2:9" ht="20.100000000000001" hidden="1" customHeight="1" outlineLevel="1" x14ac:dyDescent="0.3">
      <c r="B80" s="45" t="s">
        <v>29</v>
      </c>
      <c r="C80" s="32"/>
      <c r="D80" s="97"/>
      <c r="E80" s="104"/>
      <c r="F80" s="108"/>
      <c r="G80" s="46">
        <f>IF(F80="ouvré",E80*1.4,E80)</f>
        <v>0</v>
      </c>
      <c r="I80" s="92" t="s">
        <v>1</v>
      </c>
    </row>
    <row r="81" spans="2:9" ht="20.100000000000001" hidden="1" customHeight="1" outlineLevel="1" x14ac:dyDescent="0.3">
      <c r="B81" s="88" t="s">
        <v>30</v>
      </c>
      <c r="C81" s="89"/>
      <c r="D81" s="98"/>
      <c r="E81" s="105"/>
      <c r="F81" s="109"/>
      <c r="G81" s="90">
        <f>IF(F81="ouvré",E81*1.4,E81)</f>
        <v>0</v>
      </c>
      <c r="I81" s="39"/>
    </row>
    <row r="82" spans="2:9" ht="20.100000000000001" hidden="1" customHeight="1" outlineLevel="1" x14ac:dyDescent="0.3">
      <c r="B82" s="355" t="str">
        <f>IF(ISBLANK(bque_2)," ",bque_2)</f>
        <v xml:space="preserve"> </v>
      </c>
      <c r="C82" s="355"/>
      <c r="D82" s="22"/>
      <c r="E82" s="10"/>
      <c r="F82" s="11"/>
      <c r="G82" s="10"/>
      <c r="I82" s="25"/>
    </row>
    <row r="83" spans="2:9" ht="20.100000000000001" hidden="1" customHeight="1" outlineLevel="1" x14ac:dyDescent="0.3">
      <c r="B83" s="85" t="s">
        <v>28</v>
      </c>
      <c r="C83" s="86"/>
      <c r="D83" s="96"/>
      <c r="E83" s="102"/>
      <c r="F83" s="106"/>
      <c r="G83" s="87" t="str">
        <f>IF(ISBLANK(F83)," ",IF(E83="TBB",TBB+F83,IF(E83="EONIA",EONIA+F83,IF(E83="EURIBOR 3M",EURIBOR_3M+F83,IF(E83="TMM",TMM+F83)))))</f>
        <v xml:space="preserve"> </v>
      </c>
      <c r="I83" s="91"/>
    </row>
    <row r="84" spans="2:9" ht="20.100000000000001" hidden="1" customHeight="1" outlineLevel="1" x14ac:dyDescent="0.3">
      <c r="B84" s="120" t="s">
        <v>51</v>
      </c>
      <c r="C84" s="121"/>
      <c r="D84" s="93"/>
      <c r="E84" s="103" t="s">
        <v>31</v>
      </c>
      <c r="F84" s="107" t="s">
        <v>10</v>
      </c>
      <c r="G84" s="94" t="s">
        <v>13</v>
      </c>
      <c r="I84" s="95"/>
    </row>
    <row r="85" spans="2:9" ht="20.100000000000001" hidden="1" customHeight="1" outlineLevel="1" x14ac:dyDescent="0.3">
      <c r="B85" s="45" t="s">
        <v>29</v>
      </c>
      <c r="C85" s="32"/>
      <c r="D85" s="97"/>
      <c r="E85" s="104"/>
      <c r="F85" s="108"/>
      <c r="G85" s="46">
        <f>IF(F85="ouvré",E85*1.4,E85)</f>
        <v>0</v>
      </c>
      <c r="I85" s="92" t="s">
        <v>1</v>
      </c>
    </row>
    <row r="86" spans="2:9" ht="20.100000000000001" hidden="1" customHeight="1" outlineLevel="1" x14ac:dyDescent="0.3">
      <c r="B86" s="88" t="s">
        <v>30</v>
      </c>
      <c r="C86" s="89"/>
      <c r="D86" s="98"/>
      <c r="E86" s="105"/>
      <c r="F86" s="109"/>
      <c r="G86" s="90">
        <f>IF(F86="ouvré",E86*1.4,E86)</f>
        <v>0</v>
      </c>
      <c r="I86" s="39"/>
    </row>
    <row r="87" spans="2:9" ht="20.100000000000001" hidden="1" customHeight="1" outlineLevel="1" x14ac:dyDescent="0.3">
      <c r="B87" s="354" t="str">
        <f>IF(ISBLANK(bque_3)," ",bque_3)</f>
        <v xml:space="preserve"> </v>
      </c>
      <c r="C87" s="354"/>
      <c r="D87" s="22"/>
      <c r="E87" s="10"/>
      <c r="F87" s="11"/>
      <c r="G87" s="10"/>
      <c r="I87" s="25"/>
    </row>
    <row r="88" spans="2:9" ht="20.100000000000001" hidden="1" customHeight="1" outlineLevel="1" x14ac:dyDescent="0.3">
      <c r="B88" s="85" t="s">
        <v>28</v>
      </c>
      <c r="C88" s="86"/>
      <c r="D88" s="96"/>
      <c r="E88" s="102"/>
      <c r="F88" s="106"/>
      <c r="G88" s="87" t="str">
        <f>IF(ISBLANK(F88)," ",IF(E88="TBB",TBB+F88,IF(E88="EONIA",EONIA+F88,IF(E88="EURIBOR 3M",EURIBOR_3M+F88,IF(E88="TMM",TMM+F88)))))</f>
        <v xml:space="preserve"> </v>
      </c>
      <c r="I88" s="91"/>
    </row>
    <row r="89" spans="2:9" ht="20.100000000000001" hidden="1" customHeight="1" outlineLevel="1" x14ac:dyDescent="0.3">
      <c r="B89" s="120" t="s">
        <v>51</v>
      </c>
      <c r="C89" s="121"/>
      <c r="D89" s="93"/>
      <c r="E89" s="103" t="s">
        <v>31</v>
      </c>
      <c r="F89" s="107" t="s">
        <v>10</v>
      </c>
      <c r="G89" s="94" t="s">
        <v>13</v>
      </c>
      <c r="I89" s="95"/>
    </row>
    <row r="90" spans="2:9" ht="20.100000000000001" hidden="1" customHeight="1" outlineLevel="1" x14ac:dyDescent="0.3">
      <c r="B90" s="45" t="s">
        <v>29</v>
      </c>
      <c r="C90" s="32"/>
      <c r="D90" s="97"/>
      <c r="E90" s="104"/>
      <c r="F90" s="108"/>
      <c r="G90" s="46">
        <f>IF(F90="ouvré",E90*1.4,E90)</f>
        <v>0</v>
      </c>
      <c r="I90" s="92" t="s">
        <v>1</v>
      </c>
    </row>
    <row r="91" spans="2:9" ht="20.100000000000001" hidden="1" customHeight="1" outlineLevel="1" x14ac:dyDescent="0.3">
      <c r="B91" s="88" t="s">
        <v>30</v>
      </c>
      <c r="C91" s="89"/>
      <c r="D91" s="98"/>
      <c r="E91" s="105"/>
      <c r="F91" s="109"/>
      <c r="G91" s="90">
        <f>IF(F91="ouvré",E91*1.4,E91)</f>
        <v>0</v>
      </c>
      <c r="I91" s="39"/>
    </row>
    <row r="92" spans="2:9" s="9" customFormat="1" ht="12" customHeight="1" collapsed="1" x14ac:dyDescent="0.3">
      <c r="D92" s="16"/>
      <c r="E92" s="13"/>
      <c r="F92" s="5"/>
      <c r="G92" s="19"/>
    </row>
    <row r="93" spans="2:9" s="9" customFormat="1" ht="21.9" customHeight="1" x14ac:dyDescent="0.3">
      <c r="B93" s="333" t="s">
        <v>52</v>
      </c>
      <c r="C93" s="334"/>
      <c r="D93" s="334"/>
      <c r="E93" s="334"/>
      <c r="F93" s="334"/>
      <c r="G93" s="334"/>
      <c r="H93" s="334"/>
      <c r="I93" s="335"/>
    </row>
    <row r="94" spans="2:9" s="9" customFormat="1" ht="30" customHeight="1" x14ac:dyDescent="0.3">
      <c r="B94" s="54" t="s">
        <v>32</v>
      </c>
      <c r="C94" s="27" t="s">
        <v>7</v>
      </c>
      <c r="D94" s="28" t="s">
        <v>36</v>
      </c>
      <c r="E94" s="29" t="s">
        <v>33</v>
      </c>
      <c r="F94" s="30" t="s">
        <v>37</v>
      </c>
      <c r="G94" s="35" t="s">
        <v>38</v>
      </c>
      <c r="H94" s="323" t="s">
        <v>0</v>
      </c>
      <c r="I94" s="324"/>
    </row>
    <row r="95" spans="2:9" s="9" customFormat="1" ht="24.9" customHeight="1" x14ac:dyDescent="0.3">
      <c r="B95" s="482" t="str">
        <f>IF(ISBLANK(bque_1)," ",bque_1)</f>
        <v xml:space="preserve"> </v>
      </c>
      <c r="C95" s="483" t="str">
        <f>IF(ISBLANK(D13)," ",D13)</f>
        <v xml:space="preserve"> </v>
      </c>
      <c r="D95" s="483" t="str">
        <f>IF(ISBLANK(D27)," ",D27)</f>
        <v xml:space="preserve"> </v>
      </c>
      <c r="E95" s="483" t="str">
        <f>IF(ISBLANK(D44)," ",D44)</f>
        <v xml:space="preserve"> </v>
      </c>
      <c r="F95" s="483" t="str">
        <f>IF(ISBLANK(D61)," ",D61)</f>
        <v xml:space="preserve"> </v>
      </c>
      <c r="G95" s="484" t="str">
        <f>IF(ISBLANK(D78)," ",D78)</f>
        <v xml:space="preserve"> </v>
      </c>
      <c r="H95" s="325">
        <f>IF(ISERROR(SUM(C95:G95))," ",SUM(C95:G95))</f>
        <v>0</v>
      </c>
      <c r="I95" s="326"/>
    </row>
    <row r="96" spans="2:9" s="9" customFormat="1" ht="24.9" customHeight="1" x14ac:dyDescent="0.3">
      <c r="B96" s="488" t="str">
        <f>IF(ISBLANK(bque_2)," ",bque_2)</f>
        <v xml:space="preserve"> </v>
      </c>
      <c r="C96" s="489" t="str">
        <f>IF(ISBLANK(D17)," ",D17)</f>
        <v xml:space="preserve"> </v>
      </c>
      <c r="D96" s="489" t="str">
        <f>IF(ISBLANK(D32)," ",D32)</f>
        <v xml:space="preserve"> </v>
      </c>
      <c r="E96" s="489" t="str">
        <f>IF(ISBLANK(D49)," ",D49)</f>
        <v xml:space="preserve"> </v>
      </c>
      <c r="F96" s="489" t="str">
        <f>IF(ISBLANK(D66)," ",D66)</f>
        <v xml:space="preserve"> </v>
      </c>
      <c r="G96" s="490" t="str">
        <f>IF(ISBLANK(D83)," ",D83)</f>
        <v xml:space="preserve"> </v>
      </c>
      <c r="H96" s="327">
        <f>IF(ISERROR(SUM(C96:G96))," ",SUM(C96:G96))</f>
        <v>0</v>
      </c>
      <c r="I96" s="328"/>
    </row>
    <row r="97" spans="2:9" s="9" customFormat="1" ht="24.9" customHeight="1" x14ac:dyDescent="0.3">
      <c r="B97" s="485" t="str">
        <f>IF(ISBLANK(bque_3)," ",bque_3)</f>
        <v xml:space="preserve"> </v>
      </c>
      <c r="C97" s="486" t="str">
        <f>IF(ISBLANK(D21)," ",D21)</f>
        <v xml:space="preserve"> </v>
      </c>
      <c r="D97" s="486" t="str">
        <f>IF(ISBLANK(D37)," ",D37)</f>
        <v xml:space="preserve"> </v>
      </c>
      <c r="E97" s="486" t="str">
        <f>IF(ISBLANK(D54)," ",D54)</f>
        <v xml:space="preserve"> </v>
      </c>
      <c r="F97" s="486" t="str">
        <f>IF(ISBLANK(D71)," ",D71)</f>
        <v xml:space="preserve"> </v>
      </c>
      <c r="G97" s="487" t="str">
        <f>IF(ISBLANK(D88)," ",D88)</f>
        <v xml:space="preserve"> </v>
      </c>
      <c r="H97" s="329">
        <f>IF(ISERROR(SUM(C97:G97))," ",SUM(C97:G97))</f>
        <v>0</v>
      </c>
      <c r="I97" s="330"/>
    </row>
    <row r="98" spans="2:9" s="9" customFormat="1" ht="24.9" customHeight="1" x14ac:dyDescent="0.3">
      <c r="B98" s="294" t="s">
        <v>0</v>
      </c>
      <c r="C98" s="295">
        <f t="shared" ref="C98:G98" si="0">IF(ISERROR(SUM(C95:C97))," ",SUM(C95:C97))</f>
        <v>0</v>
      </c>
      <c r="D98" s="295">
        <f t="shared" si="0"/>
        <v>0</v>
      </c>
      <c r="E98" s="295">
        <f t="shared" si="0"/>
        <v>0</v>
      </c>
      <c r="F98" s="295">
        <f t="shared" si="0"/>
        <v>0</v>
      </c>
      <c r="G98" s="296">
        <f t="shared" si="0"/>
        <v>0</v>
      </c>
      <c r="H98" s="331">
        <f>IF(ISERROR(SUM(H95:I97))," ",SUM(H95:I97))</f>
        <v>0</v>
      </c>
      <c r="I98" s="332"/>
    </row>
    <row r="99" spans="2:9" s="9" customFormat="1" ht="20.100000000000001" customHeight="1" x14ac:dyDescent="0.3">
      <c r="D99" s="16"/>
      <c r="E99" s="3"/>
      <c r="F99" s="3"/>
      <c r="G99" s="11"/>
    </row>
    <row r="100" spans="2:9" s="14" customFormat="1" ht="20.100000000000001" customHeight="1" x14ac:dyDescent="0.25">
      <c r="B100" s="15"/>
      <c r="C100" s="15"/>
      <c r="D100" s="16"/>
      <c r="E100" s="10"/>
      <c r="F100" s="10"/>
      <c r="G100" s="10"/>
    </row>
    <row r="101" spans="2:9" ht="15" customHeight="1" x14ac:dyDescent="0.3"/>
    <row r="108" spans="2:9" x14ac:dyDescent="0.3">
      <c r="B108" s="1" t="s">
        <v>9</v>
      </c>
      <c r="G108" s="18" t="s">
        <v>16</v>
      </c>
    </row>
  </sheetData>
  <mergeCells count="44">
    <mergeCell ref="B2:I2"/>
    <mergeCell ref="B62:C62"/>
    <mergeCell ref="B67:C67"/>
    <mergeCell ref="B87:C87"/>
    <mergeCell ref="B65:C65"/>
    <mergeCell ref="B77:C77"/>
    <mergeCell ref="B82:C82"/>
    <mergeCell ref="B38:C38"/>
    <mergeCell ref="B6:C6"/>
    <mergeCell ref="B7:C7"/>
    <mergeCell ref="B8:C8"/>
    <mergeCell ref="B9:C9"/>
    <mergeCell ref="B36:C36"/>
    <mergeCell ref="B12:C12"/>
    <mergeCell ref="B16:C16"/>
    <mergeCell ref="B20:C20"/>
    <mergeCell ref="B26:C26"/>
    <mergeCell ref="B31:C31"/>
    <mergeCell ref="B4:I4"/>
    <mergeCell ref="G6:I6"/>
    <mergeCell ref="G7:I7"/>
    <mergeCell ref="G8:I8"/>
    <mergeCell ref="G9:I9"/>
    <mergeCell ref="B93:I93"/>
    <mergeCell ref="B11:C11"/>
    <mergeCell ref="B25:C25"/>
    <mergeCell ref="B42:C42"/>
    <mergeCell ref="B59:C59"/>
    <mergeCell ref="B76:C76"/>
    <mergeCell ref="B48:C48"/>
    <mergeCell ref="B53:C53"/>
    <mergeCell ref="B70:C70"/>
    <mergeCell ref="B60:C60"/>
    <mergeCell ref="B28:C28"/>
    <mergeCell ref="B33:C33"/>
    <mergeCell ref="B45:C45"/>
    <mergeCell ref="B50:C50"/>
    <mergeCell ref="B55:C55"/>
    <mergeCell ref="B43:C43"/>
    <mergeCell ref="H94:I94"/>
    <mergeCell ref="H95:I95"/>
    <mergeCell ref="H96:I96"/>
    <mergeCell ref="H97:I97"/>
    <mergeCell ref="H98:I98"/>
  </mergeCells>
  <phoneticPr fontId="1" type="noConversion"/>
  <conditionalFormatting sqref="F29">
    <cfRule type="cellIs" dxfId="160" priority="16" stopIfTrue="1" operator="equal">
      <formula>"ouvré"</formula>
    </cfRule>
  </conditionalFormatting>
  <conditionalFormatting sqref="F30">
    <cfRule type="cellIs" dxfId="159" priority="15" stopIfTrue="1" operator="equal">
      <formula>"ouvré"</formula>
    </cfRule>
  </conditionalFormatting>
  <conditionalFormatting sqref="F34">
    <cfRule type="cellIs" dxfId="158" priority="14" stopIfTrue="1" operator="equal">
      <formula>"ouvré"</formula>
    </cfRule>
  </conditionalFormatting>
  <conditionalFormatting sqref="F35">
    <cfRule type="cellIs" dxfId="157" priority="13" stopIfTrue="1" operator="equal">
      <formula>"ouvré"</formula>
    </cfRule>
  </conditionalFormatting>
  <conditionalFormatting sqref="F39">
    <cfRule type="cellIs" dxfId="156" priority="12" stopIfTrue="1" operator="equal">
      <formula>"ouvré"</formula>
    </cfRule>
  </conditionalFormatting>
  <conditionalFormatting sqref="F40">
    <cfRule type="cellIs" dxfId="155" priority="11" stopIfTrue="1" operator="equal">
      <formula>"ouvré"</formula>
    </cfRule>
  </conditionalFormatting>
  <conditionalFormatting sqref="F46">
    <cfRule type="cellIs" dxfId="154" priority="10" stopIfTrue="1" operator="equal">
      <formula>"ouvré"</formula>
    </cfRule>
  </conditionalFormatting>
  <conditionalFormatting sqref="F47">
    <cfRule type="cellIs" dxfId="153" priority="9" stopIfTrue="1" operator="equal">
      <formula>"ouvré"</formula>
    </cfRule>
  </conditionalFormatting>
  <conditionalFormatting sqref="F51">
    <cfRule type="cellIs" dxfId="152" priority="8" stopIfTrue="1" operator="equal">
      <formula>"ouvré"</formula>
    </cfRule>
  </conditionalFormatting>
  <conditionalFormatting sqref="F52">
    <cfRule type="cellIs" dxfId="151" priority="7" stopIfTrue="1" operator="equal">
      <formula>"ouvré"</formula>
    </cfRule>
  </conditionalFormatting>
  <conditionalFormatting sqref="F56">
    <cfRule type="cellIs" dxfId="150" priority="6" stopIfTrue="1" operator="equal">
      <formula>"ouvré"</formula>
    </cfRule>
  </conditionalFormatting>
  <conditionalFormatting sqref="F57">
    <cfRule type="cellIs" dxfId="149" priority="5" stopIfTrue="1" operator="equal">
      <formula>"ouvré"</formula>
    </cfRule>
  </conditionalFormatting>
  <conditionalFormatting sqref="F73 F68 F63">
    <cfRule type="cellIs" dxfId="148" priority="4" stopIfTrue="1" operator="equal">
      <formula>"ouvré"</formula>
    </cfRule>
  </conditionalFormatting>
  <conditionalFormatting sqref="F74 F69 F64">
    <cfRule type="cellIs" dxfId="147" priority="3" stopIfTrue="1" operator="equal">
      <formula>"ouvré"</formula>
    </cfRule>
  </conditionalFormatting>
  <conditionalFormatting sqref="F90 F85 F80">
    <cfRule type="cellIs" dxfId="146" priority="2" stopIfTrue="1" operator="equal">
      <formula>"ouvré"</formula>
    </cfRule>
  </conditionalFormatting>
  <conditionalFormatting sqref="F91 F86 F81">
    <cfRule type="cellIs" dxfId="145" priority="1" stopIfTrue="1" operator="equal">
      <formula>"ouvré"</formula>
    </cfRule>
  </conditionalFormatting>
  <dataValidations count="2">
    <dataValidation type="list" allowBlank="1" showInputMessage="1" showErrorMessage="1" sqref="E88 E71 E61 E37 E32 E27 E13 E17 E21 E44 E49 E54 E66 E78 E83" xr:uid="{00000000-0002-0000-0000-000000000000}">
      <formula1>"EONIA,EURIBOR 3M,TBB,TMM"</formula1>
    </dataValidation>
    <dataValidation type="list" allowBlank="1" showInputMessage="1" showErrorMessage="1" sqref="F90:F91 F73:F74 F51:F52 F39:F40 F29:F30 F80:F81 F34:F35 F46:F47 F56:F57 F63:F64 F68:F69 F85:F86" xr:uid="{00000000-0002-0000-0000-000001000000}">
      <formula1>"calendaire, ouvré"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66"/>
  <sheetViews>
    <sheetView showGridLines="0" showRowColHeaders="0" workbookViewId="0">
      <pane ySplit="7" topLeftCell="A8" activePane="bottomLeft" state="frozenSplit"/>
      <selection pane="bottomLeft" activeCell="B2" sqref="B2:O2"/>
    </sheetView>
  </sheetViews>
  <sheetFormatPr baseColWidth="10" defaultRowHeight="12.6" x14ac:dyDescent="0.25"/>
  <cols>
    <col min="1" max="1" width="1.6640625" customWidth="1"/>
    <col min="2" max="2" width="35" customWidth="1"/>
    <col min="3" max="3" width="6.6640625" customWidth="1"/>
    <col min="4" max="4" width="10.77734375" style="24" customWidth="1"/>
    <col min="5" max="5" width="6.6640625" customWidth="1"/>
    <col min="6" max="6" width="10.77734375" style="24" customWidth="1"/>
    <col min="7" max="7" width="6.6640625" customWidth="1"/>
    <col min="8" max="8" width="10.77734375" style="24" customWidth="1"/>
    <col min="9" max="9" width="6.6640625" customWidth="1"/>
    <col min="10" max="10" width="10.6640625" style="24" customWidth="1"/>
    <col min="11" max="11" width="0.88671875" customWidth="1"/>
    <col min="12" max="15" width="10.33203125" customWidth="1"/>
    <col min="16" max="16" width="1.6640625" customWidth="1"/>
    <col min="17" max="17" width="61.88671875" customWidth="1"/>
  </cols>
  <sheetData>
    <row r="1" spans="2:17" s="1" customFormat="1" ht="20.100000000000001" customHeight="1" x14ac:dyDescent="0.3">
      <c r="B1" s="527" t="s">
        <v>89</v>
      </c>
      <c r="C1" s="147"/>
      <c r="D1" s="148"/>
      <c r="E1" s="149"/>
      <c r="F1" s="149"/>
      <c r="G1" s="150"/>
      <c r="H1" s="151"/>
      <c r="I1" s="151"/>
      <c r="J1" s="151"/>
      <c r="K1" s="151"/>
      <c r="L1" s="151"/>
      <c r="M1" s="151"/>
      <c r="N1" s="151"/>
      <c r="O1" s="151"/>
    </row>
    <row r="2" spans="2:17" s="1" customFormat="1" ht="20.100000000000001" customHeight="1" x14ac:dyDescent="0.3">
      <c r="B2" s="385" t="s">
        <v>90</v>
      </c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7"/>
      <c r="Q2" s="123" t="s">
        <v>148</v>
      </c>
    </row>
    <row r="3" spans="2:17" s="1" customFormat="1" ht="6" customHeight="1" x14ac:dyDescent="0.3">
      <c r="B3" s="151"/>
      <c r="C3" s="147"/>
      <c r="D3" s="148"/>
      <c r="E3" s="149"/>
      <c r="F3" s="149"/>
      <c r="G3" s="150"/>
      <c r="H3" s="151"/>
      <c r="I3" s="151"/>
      <c r="J3" s="151"/>
      <c r="K3" s="151"/>
      <c r="L3" s="151"/>
      <c r="M3" s="151"/>
      <c r="N3" s="151"/>
      <c r="O3" s="151"/>
      <c r="Q3" s="363" t="s">
        <v>106</v>
      </c>
    </row>
    <row r="4" spans="2:17" s="1" customFormat="1" ht="21.9" customHeight="1" x14ac:dyDescent="0.3">
      <c r="B4" s="397" t="s">
        <v>54</v>
      </c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9"/>
      <c r="Q4" s="363"/>
    </row>
    <row r="5" spans="2:17" s="1" customFormat="1" ht="6" customHeight="1" x14ac:dyDescent="0.3">
      <c r="B5" s="152"/>
      <c r="C5" s="153"/>
      <c r="D5" s="154"/>
      <c r="E5" s="155"/>
      <c r="F5" s="156"/>
      <c r="G5" s="151"/>
      <c r="H5" s="157"/>
      <c r="I5" s="151"/>
      <c r="J5" s="157"/>
      <c r="K5" s="151"/>
      <c r="L5" s="151"/>
      <c r="M5" s="151"/>
      <c r="N5" s="151"/>
      <c r="O5" s="151"/>
      <c r="Q5" s="363" t="s">
        <v>108</v>
      </c>
    </row>
    <row r="6" spans="2:17" s="14" customFormat="1" ht="30" customHeight="1" x14ac:dyDescent="0.25">
      <c r="B6" s="513" t="s">
        <v>5</v>
      </c>
      <c r="C6" s="514" t="str">
        <f>IF(ISBLANK(bque_1)," ",bque_1)</f>
        <v xml:space="preserve"> </v>
      </c>
      <c r="D6" s="514"/>
      <c r="E6" s="515" t="str">
        <f>IF(ISBLANK(bque_2)," ",bque_2)</f>
        <v xml:space="preserve"> </v>
      </c>
      <c r="F6" s="515"/>
      <c r="G6" s="516" t="str">
        <f>IF(ISBLANK(bque_3)," ",bque_3)</f>
        <v xml:space="preserve"> </v>
      </c>
      <c r="H6" s="516"/>
      <c r="I6" s="517" t="s">
        <v>42</v>
      </c>
      <c r="J6" s="518"/>
      <c r="K6" s="158"/>
      <c r="L6" s="391" t="s">
        <v>50</v>
      </c>
      <c r="M6" s="392"/>
      <c r="N6" s="392"/>
      <c r="O6" s="393"/>
      <c r="Q6" s="363"/>
    </row>
    <row r="7" spans="2:17" s="14" customFormat="1" ht="45" customHeight="1" x14ac:dyDescent="0.25">
      <c r="B7" s="506" t="s">
        <v>41</v>
      </c>
      <c r="C7" s="507" t="s">
        <v>40</v>
      </c>
      <c r="D7" s="508" t="s">
        <v>39</v>
      </c>
      <c r="E7" s="159" t="s">
        <v>40</v>
      </c>
      <c r="F7" s="160" t="s">
        <v>39</v>
      </c>
      <c r="G7" s="509" t="s">
        <v>40</v>
      </c>
      <c r="H7" s="510" t="s">
        <v>39</v>
      </c>
      <c r="I7" s="511" t="s">
        <v>40</v>
      </c>
      <c r="J7" s="512" t="s">
        <v>39</v>
      </c>
      <c r="K7" s="158"/>
      <c r="L7" s="304" t="str">
        <f>IF(ISBLANK(C6)," ",C6)</f>
        <v xml:space="preserve"> </v>
      </c>
      <c r="M7" s="305" t="str">
        <f>IF(ISBLANK(E6)," ",E6)</f>
        <v xml:space="preserve"> </v>
      </c>
      <c r="N7" s="306" t="str">
        <f>IF(ISBLANK(G6)," ",G6)</f>
        <v xml:space="preserve"> </v>
      </c>
      <c r="O7" s="161" t="s">
        <v>42</v>
      </c>
      <c r="Q7" s="124" t="s">
        <v>107</v>
      </c>
    </row>
    <row r="8" spans="2:17" s="14" customFormat="1" ht="21.9" customHeight="1" x14ac:dyDescent="0.25">
      <c r="B8" s="504" t="s">
        <v>68</v>
      </c>
      <c r="C8" s="505"/>
      <c r="D8" s="505"/>
      <c r="E8" s="505"/>
      <c r="F8" s="505"/>
      <c r="G8" s="505"/>
      <c r="H8" s="505"/>
      <c r="I8" s="505"/>
      <c r="J8" s="505"/>
    </row>
    <row r="9" spans="2:17" s="201" customFormat="1" ht="21.9" customHeight="1" x14ac:dyDescent="0.25">
      <c r="B9" s="370" t="s">
        <v>113</v>
      </c>
      <c r="C9" s="371"/>
      <c r="D9" s="371"/>
      <c r="E9" s="371"/>
      <c r="F9" s="371"/>
      <c r="G9" s="371"/>
      <c r="H9" s="371"/>
      <c r="I9" s="371"/>
      <c r="J9" s="372"/>
      <c r="L9" s="373" t="str">
        <f>B9</f>
        <v>Encaissements domestiques</v>
      </c>
      <c r="M9" s="374"/>
      <c r="N9" s="374"/>
      <c r="O9" s="375"/>
    </row>
    <row r="10" spans="2:17" s="14" customFormat="1" ht="20.100000000000001" customHeight="1" x14ac:dyDescent="0.25">
      <c r="B10" s="307" t="s">
        <v>77</v>
      </c>
      <c r="C10" s="308"/>
      <c r="D10" s="309"/>
      <c r="E10" s="310"/>
      <c r="F10" s="309"/>
      <c r="G10" s="308"/>
      <c r="H10" s="309"/>
      <c r="I10" s="311">
        <v>0</v>
      </c>
      <c r="J10" s="312"/>
      <c r="L10" s="313" t="str">
        <f>IF(ISBLANK(C10)," ",IF(D10="calendaire",C10,IF(D10="ouvrable",C10*1.17,IF(D10="ouvré",C10*1.4," "))))</f>
        <v xml:space="preserve"> </v>
      </c>
      <c r="M10" s="314" t="str">
        <f>IF(ISBLANK(E10)," ",IF(F10="calendaire",E10,IF(F10="ouvrable",E10*1.17,IF(F10="ouvré",E10*1.4," "))))</f>
        <v xml:space="preserve"> </v>
      </c>
      <c r="N10" s="315" t="str">
        <f>IF(ISBLANK(G10)," ",IF(H10="calendaire",G10,IF(H10="ouvrable",G10*1.17,IF(H10="ouvré",G10*1.4," "))))</f>
        <v xml:space="preserve"> </v>
      </c>
      <c r="O10" s="316" t="str">
        <f>IF(ISBLANK(I10)," ",IF(J10="calendaire",I10,IF(J10="ouvrable",I10*1.17,IF(J10="ouvré",I10*1.4," "))))</f>
        <v xml:space="preserve"> </v>
      </c>
      <c r="Q10" s="201"/>
    </row>
    <row r="11" spans="2:17" s="14" customFormat="1" ht="20.100000000000001" customHeight="1" x14ac:dyDescent="0.25">
      <c r="B11" s="56" t="s">
        <v>57</v>
      </c>
      <c r="C11" s="57"/>
      <c r="D11" s="297"/>
      <c r="E11" s="58"/>
      <c r="F11" s="297"/>
      <c r="G11" s="57"/>
      <c r="H11" s="297"/>
      <c r="I11" s="59">
        <v>4</v>
      </c>
      <c r="J11" s="60" t="s">
        <v>13</v>
      </c>
      <c r="L11" s="162" t="str">
        <f t="shared" ref="L11:L12" si="0">IF(ISBLANK(C11)," ",IF(D11="calendaire",C11,IF(D11="ouvrable",C11*1.17,IF(D11="ouvré",C11*1.4," "))))</f>
        <v xml:space="preserve"> </v>
      </c>
      <c r="M11" s="163" t="str">
        <f t="shared" ref="M11:M12" si="1">IF(ISBLANK(E11)," ",IF(F11="calendaire",E11,IF(F11="ouvrable",E11*1.17,IF(F11="ouvré",E11*1.4," "))))</f>
        <v xml:space="preserve"> </v>
      </c>
      <c r="N11" s="164" t="str">
        <f t="shared" ref="N11:N12" si="2">IF(ISBLANK(G11)," ",IF(H11="calendaire",G11,IF(H11="ouvrable",G11*1.17,IF(H11="ouvré",G11*1.4," "))))</f>
        <v xml:space="preserve"> </v>
      </c>
      <c r="O11" s="165">
        <f t="shared" ref="O11:O12" si="3">IF(ISBLANK(I11)," ",IF(J11="calendaire",I11,IF(J11="ouvrable",I11*1.17,IF(J11="ouvré",I11*1.4," "))))</f>
        <v>4</v>
      </c>
    </row>
    <row r="12" spans="2:17" s="14" customFormat="1" ht="20.100000000000001" customHeight="1" x14ac:dyDescent="0.25">
      <c r="B12" s="125" t="s">
        <v>11</v>
      </c>
      <c r="C12" s="126"/>
      <c r="D12" s="298"/>
      <c r="E12" s="127"/>
      <c r="F12" s="298"/>
      <c r="G12" s="126"/>
      <c r="H12" s="298"/>
      <c r="I12" s="128">
        <v>3</v>
      </c>
      <c r="J12" s="129" t="s">
        <v>13</v>
      </c>
      <c r="L12" s="166" t="str">
        <f t="shared" si="0"/>
        <v xml:space="preserve"> </v>
      </c>
      <c r="M12" s="167" t="str">
        <f t="shared" si="1"/>
        <v xml:space="preserve"> </v>
      </c>
      <c r="N12" s="168" t="str">
        <f t="shared" si="2"/>
        <v xml:space="preserve"> </v>
      </c>
      <c r="O12" s="169">
        <f t="shared" si="3"/>
        <v>3</v>
      </c>
    </row>
    <row r="13" spans="2:17" s="23" customFormat="1" ht="20.100000000000001" customHeight="1" x14ac:dyDescent="0.25">
      <c r="B13" s="400" t="s">
        <v>14</v>
      </c>
      <c r="C13" s="401"/>
      <c r="D13" s="401"/>
      <c r="E13" s="401"/>
      <c r="F13" s="401"/>
      <c r="G13" s="401"/>
      <c r="H13" s="401"/>
      <c r="I13" s="401"/>
      <c r="J13" s="402"/>
      <c r="K13" s="14"/>
      <c r="L13" s="388" t="s">
        <v>14</v>
      </c>
      <c r="M13" s="389"/>
      <c r="N13" s="389"/>
      <c r="O13" s="390"/>
      <c r="Q13" s="14"/>
    </row>
    <row r="14" spans="2:17" s="14" customFormat="1" ht="20.100000000000001" customHeight="1" x14ac:dyDescent="0.25">
      <c r="B14" s="130" t="s">
        <v>58</v>
      </c>
      <c r="C14" s="131"/>
      <c r="D14" s="299"/>
      <c r="E14" s="132"/>
      <c r="F14" s="299"/>
      <c r="G14" s="131"/>
      <c r="H14" s="299"/>
      <c r="I14" s="133">
        <v>2</v>
      </c>
      <c r="J14" s="134" t="s">
        <v>13</v>
      </c>
      <c r="L14" s="170" t="str">
        <f>IF(ISBLANK(C14)," ",IF(D14="calendaire",C14,IF(D14="ouvrable",C14*1.17,IF(D14="ouvré",C14*1.4," "))))</f>
        <v xml:space="preserve"> </v>
      </c>
      <c r="M14" s="171" t="str">
        <f>IF(ISBLANK(E14)," ",IF(F14="calendaire",E14,IF(F14="ouvrable",E14*1.17,IF(F14="ouvré",E14*1.4," "))))</f>
        <v xml:space="preserve"> </v>
      </c>
      <c r="N14" s="172" t="str">
        <f>IF(ISBLANK(G14)," ",IF(H14="calendaire",G14,IF(H14="ouvrable",G14*1.17,IF(H14="ouvré",G14*1.4," "))))</f>
        <v xml:space="preserve"> </v>
      </c>
      <c r="O14" s="173">
        <f t="shared" ref="O14:O18" si="4">IF(ISBLANK(I14)," ",IF(J14="calendaire",I14,IF(J14="ouvrable",I14*1.17,IF(J14="ouvré",I14*1.4," "))))</f>
        <v>2</v>
      </c>
    </row>
    <row r="15" spans="2:17" s="14" customFormat="1" ht="20.100000000000001" customHeight="1" x14ac:dyDescent="0.25">
      <c r="B15" s="56" t="s">
        <v>59</v>
      </c>
      <c r="C15" s="57"/>
      <c r="D15" s="297"/>
      <c r="E15" s="58"/>
      <c r="F15" s="297"/>
      <c r="G15" s="57"/>
      <c r="H15" s="297"/>
      <c r="I15" s="59">
        <v>3</v>
      </c>
      <c r="J15" s="60" t="s">
        <v>12</v>
      </c>
      <c r="L15" s="162" t="str">
        <f t="shared" ref="L15" si="5">IF(ISBLANK(C15)," ",IF(D15="calendaire",C15,IF(D15="ouvrable",C15*1.17,IF(D15="ouvré",C15*1.4," "))))</f>
        <v xml:space="preserve"> </v>
      </c>
      <c r="M15" s="163" t="str">
        <f t="shared" ref="M15" si="6">IF(ISBLANK(E15)," ",IF(F15="calendaire",E15,IF(F15="ouvrable",E15*1.17,IF(F15="ouvré",E15*1.4," "))))</f>
        <v xml:space="preserve"> </v>
      </c>
      <c r="N15" s="164" t="str">
        <f t="shared" ref="N15" si="7">IF(ISBLANK(G15)," ",IF(H15="calendaire",G15,IF(H15="ouvrable",G15*1.17,IF(H15="ouvré",G15*1.4," "))))</f>
        <v xml:space="preserve"> </v>
      </c>
      <c r="O15" s="165">
        <f t="shared" si="4"/>
        <v>4.1999999999999993</v>
      </c>
    </row>
    <row r="16" spans="2:17" s="14" customFormat="1" ht="20.100000000000001" customHeight="1" x14ac:dyDescent="0.25">
      <c r="B16" s="56" t="s">
        <v>60</v>
      </c>
      <c r="C16" s="57"/>
      <c r="D16" s="297"/>
      <c r="E16" s="58"/>
      <c r="F16" s="297"/>
      <c r="G16" s="57"/>
      <c r="H16" s="297"/>
      <c r="I16" s="59">
        <v>10</v>
      </c>
      <c r="J16" s="60" t="s">
        <v>109</v>
      </c>
      <c r="L16" s="162" t="str">
        <f t="shared" ref="L16:L17" si="8">IF(ISBLANK(C16)," ",IF(D16="calendaire",C16,IF(D16="ouvrable",C16*1.17,IF(D16="ouvré",C16*1.4," "))))</f>
        <v xml:space="preserve"> </v>
      </c>
      <c r="M16" s="163" t="str">
        <f t="shared" ref="M16:M17" si="9">IF(ISBLANK(E16)," ",IF(F16="calendaire",E16,IF(F16="ouvrable",E16*1.17,IF(F16="ouvré",E16*1.4," "))))</f>
        <v xml:space="preserve"> </v>
      </c>
      <c r="N16" s="164" t="str">
        <f t="shared" ref="N16:N17" si="10">IF(ISBLANK(G16)," ",IF(H16="calendaire",G16,IF(H16="ouvrable",G16*1.17,IF(H16="ouvré",G16*1.4," "))))</f>
        <v xml:space="preserve"> </v>
      </c>
      <c r="O16" s="165">
        <f t="shared" si="4"/>
        <v>11.7</v>
      </c>
    </row>
    <row r="17" spans="2:15" s="14" customFormat="1" ht="20.100000000000001" customHeight="1" x14ac:dyDescent="0.25">
      <c r="B17" s="191"/>
      <c r="C17" s="57"/>
      <c r="D17" s="297"/>
      <c r="E17" s="58"/>
      <c r="F17" s="297"/>
      <c r="G17" s="57"/>
      <c r="H17" s="297"/>
      <c r="I17" s="59"/>
      <c r="J17" s="60"/>
      <c r="L17" s="162" t="str">
        <f t="shared" si="8"/>
        <v xml:space="preserve"> </v>
      </c>
      <c r="M17" s="163" t="str">
        <f t="shared" si="9"/>
        <v xml:space="preserve"> </v>
      </c>
      <c r="N17" s="164" t="str">
        <f t="shared" si="10"/>
        <v xml:space="preserve"> </v>
      </c>
      <c r="O17" s="165" t="str">
        <f t="shared" si="4"/>
        <v xml:space="preserve"> </v>
      </c>
    </row>
    <row r="18" spans="2:15" s="14" customFormat="1" ht="20.100000000000001" customHeight="1" x14ac:dyDescent="0.25">
      <c r="B18" s="135"/>
      <c r="C18" s="136"/>
      <c r="D18" s="298"/>
      <c r="E18" s="137"/>
      <c r="F18" s="298"/>
      <c r="G18" s="136"/>
      <c r="H18" s="298"/>
      <c r="I18" s="138"/>
      <c r="J18" s="129"/>
      <c r="L18" s="174" t="str">
        <f t="shared" ref="L18" si="11">IF(ISBLANK(C18)," ",IF(D18="calendaire",C18,IF(D18="ouvrable",C18*1.17,IF(D18="ouvré",C18*1.4," "))))</f>
        <v xml:space="preserve"> </v>
      </c>
      <c r="M18" s="175" t="str">
        <f t="shared" ref="M18" si="12">IF(ISBLANK(E18)," ",IF(F18="calendaire",E18,IF(F18="ouvrable",E18*1.17,IF(F18="ouvré",E18*1.4," "))))</f>
        <v xml:space="preserve"> </v>
      </c>
      <c r="N18" s="176" t="str">
        <f t="shared" ref="N18" si="13">IF(ISBLANK(G18)," ",IF(H18="calendaire",G18,IF(H18="ouvrable",G18*1.17,IF(H18="ouvré",G18*1.4," "))))</f>
        <v xml:space="preserve"> </v>
      </c>
      <c r="O18" s="177" t="str">
        <f t="shared" si="4"/>
        <v xml:space="preserve"> </v>
      </c>
    </row>
    <row r="19" spans="2:15" s="14" customFormat="1" ht="20.100000000000001" customHeight="1" x14ac:dyDescent="0.25">
      <c r="B19" s="379" t="s">
        <v>70</v>
      </c>
      <c r="C19" s="380"/>
      <c r="D19" s="380"/>
      <c r="E19" s="380"/>
      <c r="F19" s="380"/>
      <c r="G19" s="380"/>
      <c r="H19" s="380"/>
      <c r="I19" s="380"/>
      <c r="J19" s="381"/>
      <c r="L19" s="388" t="s">
        <v>70</v>
      </c>
      <c r="M19" s="389"/>
      <c r="N19" s="389"/>
      <c r="O19" s="390"/>
    </row>
    <row r="20" spans="2:15" s="14" customFormat="1" ht="20.100000000000001" customHeight="1" x14ac:dyDescent="0.25">
      <c r="B20" s="190" t="s">
        <v>56</v>
      </c>
      <c r="C20" s="131"/>
      <c r="D20" s="299"/>
      <c r="E20" s="132"/>
      <c r="F20" s="299"/>
      <c r="G20" s="131"/>
      <c r="H20" s="299"/>
      <c r="I20" s="139">
        <v>0</v>
      </c>
      <c r="J20" s="134"/>
      <c r="L20" s="170" t="str">
        <f>IF(ISBLANK(C20)," ",IF(D20="calendaire",C20,IF(D20="ouvrable",C20*1.17,IF(D20="ouvré",C20*1.4," "))))</f>
        <v xml:space="preserve"> </v>
      </c>
      <c r="M20" s="171" t="str">
        <f>IF(ISBLANK(E20)," ",IF(F20="calendaire",E20,IF(F20="ouvrable",E20*1.17,IF(F20="ouvré",E20*1.4," "))))</f>
        <v xml:space="preserve"> </v>
      </c>
      <c r="N20" s="172" t="str">
        <f>IF(ISBLANK(G20)," ",IF(H20="calendaire",G20,IF(H20="ouvrable",G20*1.17,IF(H20="ouvré",G20*1.4," "))))</f>
        <v xml:space="preserve"> </v>
      </c>
      <c r="O20" s="173" t="str">
        <f>IF(ISBLANK(I20)," ",IF(J20="calendaire",I20,IF(J20="ouvrable",I20*1.17,IF(J20="ouvré",I20*1.4," "))))</f>
        <v xml:space="preserve"> </v>
      </c>
    </row>
    <row r="21" spans="2:15" s="14" customFormat="1" ht="20.100000000000001" customHeight="1" x14ac:dyDescent="0.25">
      <c r="B21" s="56" t="s">
        <v>61</v>
      </c>
      <c r="C21" s="57"/>
      <c r="D21" s="297"/>
      <c r="E21" s="58"/>
      <c r="F21" s="297"/>
      <c r="G21" s="57"/>
      <c r="H21" s="297"/>
      <c r="I21" s="59">
        <v>1</v>
      </c>
      <c r="J21" s="60" t="s">
        <v>13</v>
      </c>
      <c r="L21" s="162" t="str">
        <f t="shared" ref="L21:L22" si="14">IF(ISBLANK(C21)," ",IF(D21="calendaire",C21,IF(D21="ouvrable",C21*1.17,IF(D21="ouvré",C21*1.4," "))))</f>
        <v xml:space="preserve"> </v>
      </c>
      <c r="M21" s="163" t="str">
        <f t="shared" ref="M21:M22" si="15">IF(ISBLANK(E21)," ",IF(F21="calendaire",E21,IF(F21="ouvrable",E21*1.17,IF(F21="ouvré",E21*1.4," "))))</f>
        <v xml:space="preserve"> </v>
      </c>
      <c r="N21" s="164" t="str">
        <f t="shared" ref="N21:N22" si="16">IF(ISBLANK(G21)," ",IF(H21="calendaire",G21,IF(H21="ouvrable",G21*1.17,IF(H21="ouvré",G21*1.4," "))))</f>
        <v xml:space="preserve"> </v>
      </c>
      <c r="O21" s="165">
        <f t="shared" ref="O21:O22" si="17">IF(ISBLANK(I21)," ",IF(J21="calendaire",I21,IF(J21="ouvrable",I21*1.17,IF(J21="ouvré",I21*1.4," "))))</f>
        <v>1</v>
      </c>
    </row>
    <row r="22" spans="2:15" s="14" customFormat="1" ht="20.100000000000001" customHeight="1" x14ac:dyDescent="0.25">
      <c r="B22" s="146"/>
      <c r="C22" s="126"/>
      <c r="D22" s="298"/>
      <c r="E22" s="127"/>
      <c r="F22" s="298"/>
      <c r="G22" s="126"/>
      <c r="H22" s="298"/>
      <c r="I22" s="128">
        <v>0</v>
      </c>
      <c r="J22" s="129"/>
      <c r="L22" s="174" t="str">
        <f t="shared" si="14"/>
        <v xml:space="preserve"> </v>
      </c>
      <c r="M22" s="175" t="str">
        <f t="shared" si="15"/>
        <v xml:space="preserve"> </v>
      </c>
      <c r="N22" s="176" t="str">
        <f t="shared" si="16"/>
        <v xml:space="preserve"> </v>
      </c>
      <c r="O22" s="177" t="str">
        <f t="shared" si="17"/>
        <v xml:space="preserve"> </v>
      </c>
    </row>
    <row r="23" spans="2:15" s="14" customFormat="1" ht="20.100000000000001" customHeight="1" x14ac:dyDescent="0.25">
      <c r="B23" s="379" t="s">
        <v>79</v>
      </c>
      <c r="C23" s="380"/>
      <c r="D23" s="380"/>
      <c r="E23" s="380"/>
      <c r="F23" s="380"/>
      <c r="G23" s="380"/>
      <c r="H23" s="380"/>
      <c r="I23" s="380"/>
      <c r="J23" s="381"/>
      <c r="L23" s="394" t="s">
        <v>63</v>
      </c>
      <c r="M23" s="395"/>
      <c r="N23" s="395"/>
      <c r="O23" s="396"/>
    </row>
    <row r="24" spans="2:15" s="14" customFormat="1" ht="20.100000000000001" customHeight="1" x14ac:dyDescent="0.25">
      <c r="B24" s="130" t="s">
        <v>64</v>
      </c>
      <c r="C24" s="131"/>
      <c r="D24" s="299"/>
      <c r="E24" s="132"/>
      <c r="F24" s="299"/>
      <c r="G24" s="131"/>
      <c r="H24" s="299"/>
      <c r="I24" s="133">
        <v>4</v>
      </c>
      <c r="J24" s="134" t="s">
        <v>13</v>
      </c>
      <c r="L24" s="170" t="str">
        <f>IF(ISBLANK(C24)," ",IF(D24="calendaire",C24,IF(D24="ouvrable",C24*1.17,IF(D24="ouvré",C24*1.4," "))))</f>
        <v xml:space="preserve"> </v>
      </c>
      <c r="M24" s="171" t="str">
        <f>IF(ISBLANK(E24)," ",IF(F24="calendaire",E24,IF(F24="ouvrable",E24*1.17,IF(F24="ouvré",E24*1.4," "))))</f>
        <v xml:space="preserve"> </v>
      </c>
      <c r="N24" s="172" t="str">
        <f>IF(ISBLANK(G24)," ",IF(H24="calendaire",G24,IF(H24="ouvrable",G24*1.17,IF(H24="ouvré",G24*1.4," "))))</f>
        <v xml:space="preserve"> </v>
      </c>
      <c r="O24" s="173">
        <f>IF(ISBLANK(I24)," ",IF(J24="calendaire",I24,IF(J24="ouvrable",I24*1.17,IF(J24="ouvré",I24*1.4," "))))</f>
        <v>4</v>
      </c>
    </row>
    <row r="25" spans="2:15" s="14" customFormat="1" ht="30" customHeight="1" x14ac:dyDescent="0.25">
      <c r="B25" s="192" t="s">
        <v>78</v>
      </c>
      <c r="C25" s="57"/>
      <c r="D25" s="297"/>
      <c r="E25" s="58"/>
      <c r="F25" s="297"/>
      <c r="G25" s="57"/>
      <c r="H25" s="297"/>
      <c r="I25" s="59">
        <v>-10</v>
      </c>
      <c r="J25" s="60" t="s">
        <v>13</v>
      </c>
      <c r="L25" s="162" t="str">
        <f t="shared" ref="L25:L28" si="18">IF(ISBLANK(C25)," ",IF(D25="calendaire",C25,IF(D25="ouvrable",C25*1.17,IF(D25="ouvré",C25*1.4," "))))</f>
        <v xml:space="preserve"> </v>
      </c>
      <c r="M25" s="163" t="str">
        <f t="shared" ref="M25:M28" si="19">IF(ISBLANK(E25)," ",IF(F25="calendaire",E25,IF(F25="ouvrable",E25*1.17,IF(F25="ouvré",E25*1.4," "))))</f>
        <v xml:space="preserve"> </v>
      </c>
      <c r="N25" s="164" t="str">
        <f t="shared" ref="N25:N28" si="20">IF(ISBLANK(G25)," ",IF(H25="calendaire",G25,IF(H25="ouvrable",G25*1.17,IF(H25="ouvré",G25*1.4," "))))</f>
        <v xml:space="preserve"> </v>
      </c>
      <c r="O25" s="165">
        <f t="shared" ref="O25:O28" si="21">IF(ISBLANK(I25)," ",IF(J25="calendaire",I25,IF(J25="ouvrable",I25*1.17,IF(J25="ouvré",I25*1.4," "))))</f>
        <v>-10</v>
      </c>
    </row>
    <row r="26" spans="2:15" s="14" customFormat="1" ht="20.100000000000001" customHeight="1" x14ac:dyDescent="0.25">
      <c r="B26" s="55" t="s">
        <v>66</v>
      </c>
      <c r="C26" s="57"/>
      <c r="D26" s="297"/>
      <c r="E26" s="58"/>
      <c r="F26" s="297"/>
      <c r="G26" s="57"/>
      <c r="H26" s="297"/>
      <c r="I26" s="59"/>
      <c r="J26" s="64"/>
      <c r="L26" s="162" t="str">
        <f t="shared" si="18"/>
        <v xml:space="preserve"> </v>
      </c>
      <c r="M26" s="163" t="str">
        <f t="shared" si="19"/>
        <v xml:space="preserve"> </v>
      </c>
      <c r="N26" s="164" t="str">
        <f t="shared" si="20"/>
        <v xml:space="preserve"> </v>
      </c>
      <c r="O26" s="165" t="str">
        <f t="shared" si="21"/>
        <v xml:space="preserve"> </v>
      </c>
    </row>
    <row r="27" spans="2:15" s="14" customFormat="1" ht="20.100000000000001" customHeight="1" x14ac:dyDescent="0.25">
      <c r="B27" s="56" t="s">
        <v>65</v>
      </c>
      <c r="C27" s="57"/>
      <c r="D27" s="297"/>
      <c r="E27" s="58"/>
      <c r="F27" s="297"/>
      <c r="G27" s="57"/>
      <c r="H27" s="297"/>
      <c r="I27" s="59">
        <v>1</v>
      </c>
      <c r="J27" s="60" t="s">
        <v>13</v>
      </c>
      <c r="L27" s="162" t="str">
        <f t="shared" si="18"/>
        <v xml:space="preserve"> </v>
      </c>
      <c r="M27" s="163" t="str">
        <f t="shared" si="19"/>
        <v xml:space="preserve"> </v>
      </c>
      <c r="N27" s="164" t="str">
        <f t="shared" si="20"/>
        <v xml:space="preserve"> </v>
      </c>
      <c r="O27" s="165">
        <f t="shared" si="21"/>
        <v>1</v>
      </c>
    </row>
    <row r="28" spans="2:15" s="14" customFormat="1" ht="20.100000000000001" customHeight="1" x14ac:dyDescent="0.25">
      <c r="B28" s="75" t="s">
        <v>67</v>
      </c>
      <c r="C28" s="61"/>
      <c r="D28" s="298"/>
      <c r="E28" s="62"/>
      <c r="F28" s="298"/>
      <c r="G28" s="61"/>
      <c r="H28" s="298"/>
      <c r="I28" s="63"/>
      <c r="J28" s="140"/>
      <c r="L28" s="174" t="str">
        <f t="shared" si="18"/>
        <v xml:space="preserve"> </v>
      </c>
      <c r="M28" s="175" t="str">
        <f t="shared" si="19"/>
        <v xml:space="preserve"> </v>
      </c>
      <c r="N28" s="176" t="str">
        <f t="shared" si="20"/>
        <v xml:space="preserve"> </v>
      </c>
      <c r="O28" s="177" t="str">
        <f t="shared" si="21"/>
        <v xml:space="preserve"> </v>
      </c>
    </row>
    <row r="29" spans="2:15" s="14" customFormat="1" ht="21.9" customHeight="1" x14ac:dyDescent="0.25">
      <c r="B29" s="382" t="s">
        <v>114</v>
      </c>
      <c r="C29" s="383"/>
      <c r="D29" s="383"/>
      <c r="E29" s="383"/>
      <c r="F29" s="383"/>
      <c r="G29" s="383"/>
      <c r="H29" s="383"/>
      <c r="I29" s="383"/>
      <c r="J29" s="384"/>
      <c r="L29" s="364" t="s">
        <v>82</v>
      </c>
      <c r="M29" s="365"/>
      <c r="N29" s="365"/>
      <c r="O29" s="366"/>
    </row>
    <row r="30" spans="2:15" s="14" customFormat="1" ht="20.100000000000001" customHeight="1" x14ac:dyDescent="0.25">
      <c r="B30" s="130" t="s">
        <v>84</v>
      </c>
      <c r="C30" s="131"/>
      <c r="D30" s="299"/>
      <c r="E30" s="132"/>
      <c r="F30" s="299"/>
      <c r="G30" s="131"/>
      <c r="H30" s="299"/>
      <c r="I30" s="133">
        <v>1</v>
      </c>
      <c r="J30" s="134" t="s">
        <v>13</v>
      </c>
      <c r="L30" s="178" t="str">
        <f t="shared" ref="L30:L40" si="22">IF(ISBLANK(C30)," ",IF(D30="calendaire",C30,IF(D30="ouvrable",C30*1.17,IF(D30="ouvré",C30*1.4," "))))</f>
        <v xml:space="preserve"> </v>
      </c>
      <c r="M30" s="179" t="str">
        <f t="shared" ref="M30:M40" si="23">IF(ISBLANK(E30)," ",IF(F30="calendaire",E30,IF(F30="ouvrable",E30*1.17,IF(F30="ouvré",E30*1.4," "))))</f>
        <v xml:space="preserve"> </v>
      </c>
      <c r="N30" s="180" t="str">
        <f t="shared" ref="N30:N40" si="24">IF(ISBLANK(G30)," ",IF(H30="calendaire",G30,IF(H30="ouvrable",G30*1.17,IF(H30="ouvré",G30*1.4," "))))</f>
        <v xml:space="preserve"> </v>
      </c>
      <c r="O30" s="181">
        <f t="shared" ref="O30:O40" si="25">IF(ISBLANK(I30)," ",IF(J30="calendaire",I30,IF(J30="ouvrable",I30*1.17,IF(J30="ouvré",I30*1.4," "))))</f>
        <v>1</v>
      </c>
    </row>
    <row r="31" spans="2:15" s="14" customFormat="1" ht="20.100000000000001" customHeight="1" x14ac:dyDescent="0.25">
      <c r="B31" s="56" t="s">
        <v>62</v>
      </c>
      <c r="C31" s="57"/>
      <c r="D31" s="297"/>
      <c r="E31" s="58"/>
      <c r="F31" s="297"/>
      <c r="G31" s="57"/>
      <c r="H31" s="297"/>
      <c r="I31" s="59"/>
      <c r="J31" s="60"/>
      <c r="L31" s="182" t="str">
        <f t="shared" si="22"/>
        <v xml:space="preserve"> </v>
      </c>
      <c r="M31" s="183" t="str">
        <f t="shared" si="23"/>
        <v xml:space="preserve"> </v>
      </c>
      <c r="N31" s="184" t="str">
        <f t="shared" si="24"/>
        <v xml:space="preserve"> </v>
      </c>
      <c r="O31" s="185" t="str">
        <f t="shared" si="25"/>
        <v xml:space="preserve"> </v>
      </c>
    </row>
    <row r="32" spans="2:15" s="14" customFormat="1" ht="20.100000000000001" customHeight="1" x14ac:dyDescent="0.25">
      <c r="B32" s="56" t="s">
        <v>80</v>
      </c>
      <c r="C32" s="57"/>
      <c r="D32" s="297"/>
      <c r="E32" s="58"/>
      <c r="F32" s="297"/>
      <c r="G32" s="57"/>
      <c r="H32" s="297"/>
      <c r="I32" s="59">
        <v>1</v>
      </c>
      <c r="J32" s="60" t="s">
        <v>13</v>
      </c>
      <c r="L32" s="162" t="str">
        <f t="shared" si="22"/>
        <v xml:space="preserve"> </v>
      </c>
      <c r="M32" s="163" t="str">
        <f t="shared" si="23"/>
        <v xml:space="preserve"> </v>
      </c>
      <c r="N32" s="164" t="str">
        <f t="shared" si="24"/>
        <v xml:space="preserve"> </v>
      </c>
      <c r="O32" s="165">
        <f t="shared" si="25"/>
        <v>1</v>
      </c>
    </row>
    <row r="33" spans="2:15" s="14" customFormat="1" ht="20.100000000000001" customHeight="1" x14ac:dyDescent="0.25">
      <c r="B33" s="56" t="s">
        <v>81</v>
      </c>
      <c r="C33" s="57"/>
      <c r="D33" s="297"/>
      <c r="E33" s="58"/>
      <c r="F33" s="297"/>
      <c r="G33" s="57"/>
      <c r="H33" s="297"/>
      <c r="I33" s="59">
        <v>1</v>
      </c>
      <c r="J33" s="60" t="s">
        <v>13</v>
      </c>
      <c r="L33" s="162" t="str">
        <f t="shared" si="22"/>
        <v xml:space="preserve"> </v>
      </c>
      <c r="M33" s="163" t="str">
        <f t="shared" si="23"/>
        <v xml:space="preserve"> </v>
      </c>
      <c r="N33" s="164" t="str">
        <f t="shared" si="24"/>
        <v xml:space="preserve"> </v>
      </c>
      <c r="O33" s="165">
        <f t="shared" si="25"/>
        <v>1</v>
      </c>
    </row>
    <row r="34" spans="2:15" s="14" customFormat="1" ht="20.100000000000001" customHeight="1" x14ac:dyDescent="0.25">
      <c r="B34" s="56" t="s">
        <v>86</v>
      </c>
      <c r="C34" s="57"/>
      <c r="D34" s="297"/>
      <c r="E34" s="58"/>
      <c r="F34" s="297"/>
      <c r="G34" s="57"/>
      <c r="H34" s="297"/>
      <c r="I34" s="59">
        <v>1</v>
      </c>
      <c r="J34" s="60" t="s">
        <v>13</v>
      </c>
      <c r="L34" s="162" t="str">
        <f t="shared" si="22"/>
        <v xml:space="preserve"> </v>
      </c>
      <c r="M34" s="163" t="str">
        <f t="shared" si="23"/>
        <v xml:space="preserve"> </v>
      </c>
      <c r="N34" s="164" t="str">
        <f t="shared" si="24"/>
        <v xml:space="preserve"> </v>
      </c>
      <c r="O34" s="165">
        <f t="shared" si="25"/>
        <v>1</v>
      </c>
    </row>
    <row r="35" spans="2:15" s="14" customFormat="1" ht="20.100000000000001" customHeight="1" x14ac:dyDescent="0.25">
      <c r="B35" s="56" t="s">
        <v>85</v>
      </c>
      <c r="C35" s="57"/>
      <c r="D35" s="297"/>
      <c r="E35" s="58"/>
      <c r="F35" s="297"/>
      <c r="G35" s="57"/>
      <c r="H35" s="297"/>
      <c r="I35" s="59"/>
      <c r="J35" s="60"/>
      <c r="L35" s="162" t="str">
        <f t="shared" si="22"/>
        <v xml:space="preserve"> </v>
      </c>
      <c r="M35" s="163" t="str">
        <f t="shared" si="23"/>
        <v xml:space="preserve"> </v>
      </c>
      <c r="N35" s="164" t="str">
        <f t="shared" si="24"/>
        <v xml:space="preserve"> </v>
      </c>
      <c r="O35" s="165" t="str">
        <f t="shared" si="25"/>
        <v xml:space="preserve"> </v>
      </c>
    </row>
    <row r="36" spans="2:15" s="14" customFormat="1" ht="20.100000000000001" customHeight="1" x14ac:dyDescent="0.25">
      <c r="B36" s="56" t="s">
        <v>81</v>
      </c>
      <c r="C36" s="57"/>
      <c r="D36" s="297"/>
      <c r="E36" s="58"/>
      <c r="F36" s="297"/>
      <c r="G36" s="57"/>
      <c r="H36" s="297"/>
      <c r="I36" s="59"/>
      <c r="J36" s="60"/>
      <c r="L36" s="162" t="str">
        <f t="shared" si="22"/>
        <v xml:space="preserve"> </v>
      </c>
      <c r="M36" s="163" t="str">
        <f t="shared" si="23"/>
        <v xml:space="preserve"> </v>
      </c>
      <c r="N36" s="164" t="str">
        <f t="shared" si="24"/>
        <v xml:space="preserve"> </v>
      </c>
      <c r="O36" s="165" t="str">
        <f t="shared" si="25"/>
        <v xml:space="preserve"> </v>
      </c>
    </row>
    <row r="37" spans="2:15" s="14" customFormat="1" ht="30" customHeight="1" x14ac:dyDescent="0.25">
      <c r="B37" s="193" t="s">
        <v>83</v>
      </c>
      <c r="C37" s="68"/>
      <c r="D37" s="297"/>
      <c r="E37" s="58"/>
      <c r="F37" s="297"/>
      <c r="G37" s="68"/>
      <c r="H37" s="297"/>
      <c r="I37" s="69"/>
      <c r="J37" s="70"/>
      <c r="L37" s="162" t="str">
        <f t="shared" si="22"/>
        <v xml:space="preserve"> </v>
      </c>
      <c r="M37" s="163" t="str">
        <f t="shared" si="23"/>
        <v xml:space="preserve"> </v>
      </c>
      <c r="N37" s="164" t="str">
        <f t="shared" si="24"/>
        <v xml:space="preserve"> </v>
      </c>
      <c r="O37" s="165" t="str">
        <f t="shared" si="25"/>
        <v xml:space="preserve"> </v>
      </c>
    </row>
    <row r="38" spans="2:15" s="14" customFormat="1" ht="20.100000000000001" customHeight="1" x14ac:dyDescent="0.25">
      <c r="B38" s="195"/>
      <c r="C38" s="57"/>
      <c r="D38" s="297"/>
      <c r="E38" s="58"/>
      <c r="F38" s="297"/>
      <c r="G38" s="57"/>
      <c r="H38" s="297"/>
      <c r="I38" s="59"/>
      <c r="J38" s="60"/>
      <c r="L38" s="162" t="str">
        <f t="shared" si="22"/>
        <v xml:space="preserve"> </v>
      </c>
      <c r="M38" s="163" t="str">
        <f t="shared" si="23"/>
        <v xml:space="preserve"> </v>
      </c>
      <c r="N38" s="164" t="str">
        <f t="shared" si="24"/>
        <v xml:space="preserve"> </v>
      </c>
      <c r="O38" s="165" t="str">
        <f t="shared" si="25"/>
        <v xml:space="preserve"> </v>
      </c>
    </row>
    <row r="39" spans="2:15" s="14" customFormat="1" ht="20.100000000000001" customHeight="1" x14ac:dyDescent="0.25">
      <c r="B39" s="195"/>
      <c r="C39" s="57"/>
      <c r="D39" s="297"/>
      <c r="E39" s="58"/>
      <c r="F39" s="297"/>
      <c r="G39" s="57"/>
      <c r="H39" s="297"/>
      <c r="I39" s="59"/>
      <c r="J39" s="60"/>
      <c r="L39" s="162" t="str">
        <f t="shared" ref="L39" si="26">IF(ISBLANK(C39)," ",IF(D39="calendaire",C39,IF(D39="ouvrable",C39*1.17,IF(D39="ouvré",C39*1.4," "))))</f>
        <v xml:space="preserve"> </v>
      </c>
      <c r="M39" s="163" t="str">
        <f t="shared" ref="M39" si="27">IF(ISBLANK(E39)," ",IF(F39="calendaire",E39,IF(F39="ouvrable",E39*1.17,IF(F39="ouvré",E39*1.4," "))))</f>
        <v xml:space="preserve"> </v>
      </c>
      <c r="N39" s="164" t="str">
        <f t="shared" ref="N39" si="28">IF(ISBLANK(G39)," ",IF(H39="calendaire",G39,IF(H39="ouvrable",G39*1.17,IF(H39="ouvré",G39*1.4," "))))</f>
        <v xml:space="preserve"> </v>
      </c>
      <c r="O39" s="165" t="str">
        <f t="shared" ref="O39" si="29">IF(ISBLANK(I39)," ",IF(J39="calendaire",I39,IF(J39="ouvrable",I39*1.17,IF(J39="ouvré",I39*1.4," "))))</f>
        <v xml:space="preserve"> </v>
      </c>
    </row>
    <row r="40" spans="2:15" s="14" customFormat="1" ht="20.100000000000001" customHeight="1" x14ac:dyDescent="0.25">
      <c r="B40" s="146"/>
      <c r="C40" s="126"/>
      <c r="D40" s="298"/>
      <c r="E40" s="127"/>
      <c r="F40" s="298"/>
      <c r="G40" s="126"/>
      <c r="H40" s="298"/>
      <c r="I40" s="128"/>
      <c r="J40" s="129"/>
      <c r="L40" s="174" t="str">
        <f t="shared" si="22"/>
        <v xml:space="preserve"> </v>
      </c>
      <c r="M40" s="175" t="str">
        <f t="shared" si="23"/>
        <v xml:space="preserve"> </v>
      </c>
      <c r="N40" s="176" t="str">
        <f t="shared" si="24"/>
        <v xml:space="preserve"> </v>
      </c>
      <c r="O40" s="177" t="str">
        <f t="shared" si="25"/>
        <v xml:space="preserve"> </v>
      </c>
    </row>
    <row r="42" spans="2:15" s="14" customFormat="1" ht="20.100000000000001" customHeight="1" x14ac:dyDescent="0.25">
      <c r="B42" s="519" t="s">
        <v>69</v>
      </c>
      <c r="C42" s="520"/>
      <c r="D42" s="520"/>
      <c r="E42" s="520"/>
      <c r="F42" s="520"/>
      <c r="G42" s="520"/>
      <c r="H42" s="520"/>
      <c r="I42" s="520"/>
      <c r="J42" s="520"/>
    </row>
    <row r="43" spans="2:15" s="201" customFormat="1" ht="21.9" customHeight="1" x14ac:dyDescent="0.25">
      <c r="B43" s="376" t="s">
        <v>115</v>
      </c>
      <c r="C43" s="377"/>
      <c r="D43" s="377"/>
      <c r="E43" s="377"/>
      <c r="F43" s="377"/>
      <c r="G43" s="377"/>
      <c r="H43" s="377"/>
      <c r="I43" s="377"/>
      <c r="J43" s="378"/>
      <c r="L43" s="373" t="str">
        <f>B43</f>
        <v>Paiements domestiques</v>
      </c>
      <c r="M43" s="374"/>
      <c r="N43" s="374"/>
      <c r="O43" s="375"/>
    </row>
    <row r="44" spans="2:15" s="14" customFormat="1" ht="20.100000000000001" customHeight="1" x14ac:dyDescent="0.25">
      <c r="B44" s="317" t="s">
        <v>15</v>
      </c>
      <c r="C44" s="318"/>
      <c r="D44" s="319"/>
      <c r="E44" s="320"/>
      <c r="F44" s="319"/>
      <c r="G44" s="318"/>
      <c r="H44" s="319"/>
      <c r="I44" s="321">
        <v>0</v>
      </c>
      <c r="J44" s="322"/>
      <c r="L44" s="313" t="str">
        <f>IF(ISBLANK(C44)," ",IF(D44="calendaire",C44,IF(D44="ouvrable",C44*1.17,IF(D44="ouvré",C44*1.4," "))))</f>
        <v xml:space="preserve"> </v>
      </c>
      <c r="M44" s="314" t="str">
        <f>IF(ISBLANK(E44)," ",IF(F44="calendaire",E44,IF(F44="ouvrable",E44*1.17,IF(F44="ouvré",E44*1.4," "))))</f>
        <v xml:space="preserve"> </v>
      </c>
      <c r="N44" s="315" t="str">
        <f>IF(ISBLANK(G44)," ",IF(H44="calendaire",G44,IF(H44="ouvrable",G44*1.17,IF(H44="ouvré",G44*1.4," "))))</f>
        <v xml:space="preserve"> </v>
      </c>
      <c r="O44" s="316" t="str">
        <f>IF(ISBLANK(I44)," ",IF(J44="calendaire",I44,IF(J44="ouvrable",I44*1.17,IF(J44="ouvré",I44*1.4," "))))</f>
        <v xml:space="preserve"> </v>
      </c>
    </row>
    <row r="45" spans="2:15" s="14" customFormat="1" ht="20.100000000000001" customHeight="1" x14ac:dyDescent="0.25">
      <c r="B45" s="56" t="s">
        <v>112</v>
      </c>
      <c r="C45" s="68"/>
      <c r="D45" s="297"/>
      <c r="E45" s="58"/>
      <c r="F45" s="297"/>
      <c r="G45" s="68"/>
      <c r="H45" s="297"/>
      <c r="I45" s="59"/>
      <c r="J45" s="60"/>
      <c r="L45" s="162" t="str">
        <f t="shared" ref="L45" si="30">IF(ISBLANK(C45)," ",IF(D45="calendaire",C45,IF(D45="ouvrable",C45*1.17,IF(D45="ouvré",C45*1.4," "))))</f>
        <v xml:space="preserve"> </v>
      </c>
      <c r="M45" s="163" t="str">
        <f t="shared" ref="M45" si="31">IF(ISBLANK(E45)," ",IF(F45="calendaire",E45,IF(F45="ouvrable",E45*1.17,IF(F45="ouvré",E45*1.4," "))))</f>
        <v xml:space="preserve"> </v>
      </c>
      <c r="N45" s="164" t="str">
        <f t="shared" ref="N45" si="32">IF(ISBLANK(G45)," ",IF(H45="calendaire",G45,IF(H45="ouvrable",G45*1.17,IF(H45="ouvré",G45*1.4," "))))</f>
        <v xml:space="preserve"> </v>
      </c>
      <c r="O45" s="165" t="str">
        <f t="shared" ref="O45" si="33">IF(ISBLANK(I45)," ",IF(J45="calendaire",I45,IF(J45="ouvrable",I45*1.17,IF(J45="ouvré",I45*1.4," "))))</f>
        <v xml:space="preserve"> </v>
      </c>
    </row>
    <row r="46" spans="2:15" s="14" customFormat="1" ht="20.100000000000001" customHeight="1" x14ac:dyDescent="0.25">
      <c r="B46" s="56" t="s">
        <v>87</v>
      </c>
      <c r="C46" s="68"/>
      <c r="D46" s="297"/>
      <c r="E46" s="58"/>
      <c r="F46" s="297"/>
      <c r="G46" s="68"/>
      <c r="H46" s="297"/>
      <c r="I46" s="69">
        <v>-2</v>
      </c>
      <c r="J46" s="60" t="s">
        <v>13</v>
      </c>
      <c r="L46" s="162" t="str">
        <f t="shared" ref="L46:L52" si="34">IF(ISBLANK(C46)," ",IF(D46="calendaire",C46,IF(D46="ouvrable",C46*1.17,IF(D46="ouvré",C46*1.4," "))))</f>
        <v xml:space="preserve"> </v>
      </c>
      <c r="M46" s="163" t="str">
        <f t="shared" ref="M46:M52" si="35">IF(ISBLANK(E46)," ",IF(F46="calendaire",E46,IF(F46="ouvrable",E46*1.17,IF(F46="ouvré",E46*1.4," "))))</f>
        <v xml:space="preserve"> </v>
      </c>
      <c r="N46" s="164" t="str">
        <f t="shared" ref="N46:N52" si="36">IF(ISBLANK(G46)," ",IF(H46="calendaire",G46,IF(H46="ouvrable",G46*1.17,IF(H46="ouvré",G46*1.4," "))))</f>
        <v xml:space="preserve"> </v>
      </c>
      <c r="O46" s="165">
        <f t="shared" ref="O46:O52" si="37">IF(ISBLANK(I46)," ",IF(J46="calendaire",I46,IF(J46="ouvrable",I46*1.17,IF(J46="ouvré",I46*1.4," "))))</f>
        <v>-2</v>
      </c>
    </row>
    <row r="47" spans="2:15" s="14" customFormat="1" ht="20.100000000000001" customHeight="1" x14ac:dyDescent="0.25">
      <c r="B47" s="56" t="s">
        <v>71</v>
      </c>
      <c r="C47" s="68"/>
      <c r="D47" s="297"/>
      <c r="E47" s="58"/>
      <c r="F47" s="297"/>
      <c r="G47" s="68"/>
      <c r="H47" s="297"/>
      <c r="I47" s="69">
        <v>0</v>
      </c>
      <c r="J47" s="60"/>
      <c r="L47" s="162" t="str">
        <f t="shared" si="34"/>
        <v xml:space="preserve"> </v>
      </c>
      <c r="M47" s="163" t="str">
        <f t="shared" si="35"/>
        <v xml:space="preserve"> </v>
      </c>
      <c r="N47" s="164" t="str">
        <f t="shared" si="36"/>
        <v xml:space="preserve"> </v>
      </c>
      <c r="O47" s="165" t="str">
        <f t="shared" si="37"/>
        <v xml:space="preserve"> </v>
      </c>
    </row>
    <row r="48" spans="2:15" s="14" customFormat="1" ht="20.100000000000001" customHeight="1" x14ac:dyDescent="0.25">
      <c r="B48" s="56" t="s">
        <v>72</v>
      </c>
      <c r="C48" s="68"/>
      <c r="D48" s="297"/>
      <c r="E48" s="58"/>
      <c r="F48" s="297"/>
      <c r="G48" s="68"/>
      <c r="H48" s="297"/>
      <c r="I48" s="69">
        <v>-1</v>
      </c>
      <c r="J48" s="60" t="s">
        <v>13</v>
      </c>
      <c r="L48" s="162" t="str">
        <f t="shared" si="34"/>
        <v xml:space="preserve"> </v>
      </c>
      <c r="M48" s="163" t="str">
        <f t="shared" si="35"/>
        <v xml:space="preserve"> </v>
      </c>
      <c r="N48" s="164" t="str">
        <f t="shared" si="36"/>
        <v xml:space="preserve"> </v>
      </c>
      <c r="O48" s="165">
        <f t="shared" si="37"/>
        <v>-1</v>
      </c>
    </row>
    <row r="49" spans="2:17" s="14" customFormat="1" ht="20.100000000000001" customHeight="1" x14ac:dyDescent="0.25">
      <c r="B49" s="56" t="s">
        <v>73</v>
      </c>
      <c r="C49" s="68"/>
      <c r="D49" s="297"/>
      <c r="E49" s="58"/>
      <c r="F49" s="297"/>
      <c r="G49" s="68"/>
      <c r="H49" s="297"/>
      <c r="I49" s="69">
        <v>-1</v>
      </c>
      <c r="J49" s="60" t="s">
        <v>13</v>
      </c>
      <c r="L49" s="162" t="str">
        <f t="shared" si="34"/>
        <v xml:space="preserve"> </v>
      </c>
      <c r="M49" s="163" t="str">
        <f t="shared" si="35"/>
        <v xml:space="preserve"> </v>
      </c>
      <c r="N49" s="164" t="str">
        <f t="shared" si="36"/>
        <v xml:space="preserve"> </v>
      </c>
      <c r="O49" s="165">
        <f t="shared" si="37"/>
        <v>-1</v>
      </c>
    </row>
    <row r="50" spans="2:17" s="14" customFormat="1" ht="20.100000000000001" customHeight="1" x14ac:dyDescent="0.25">
      <c r="B50" s="56" t="s">
        <v>74</v>
      </c>
      <c r="C50" s="68"/>
      <c r="D50" s="297"/>
      <c r="E50" s="58"/>
      <c r="F50" s="297"/>
      <c r="G50" s="68"/>
      <c r="H50" s="297"/>
      <c r="I50" s="69">
        <v>-1</v>
      </c>
      <c r="J50" s="60" t="s">
        <v>13</v>
      </c>
      <c r="L50" s="162" t="str">
        <f t="shared" si="34"/>
        <v xml:space="preserve"> </v>
      </c>
      <c r="M50" s="163" t="str">
        <f t="shared" si="35"/>
        <v xml:space="preserve"> </v>
      </c>
      <c r="N50" s="164" t="str">
        <f t="shared" si="36"/>
        <v xml:space="preserve"> </v>
      </c>
      <c r="O50" s="165">
        <f t="shared" si="37"/>
        <v>-1</v>
      </c>
    </row>
    <row r="51" spans="2:17" s="14" customFormat="1" ht="20.100000000000001" customHeight="1" x14ac:dyDescent="0.25">
      <c r="B51" s="56" t="s">
        <v>76</v>
      </c>
      <c r="C51" s="68"/>
      <c r="D51" s="297"/>
      <c r="E51" s="58"/>
      <c r="F51" s="297"/>
      <c r="G51" s="68"/>
      <c r="H51" s="297"/>
      <c r="I51" s="69"/>
      <c r="J51" s="60"/>
      <c r="L51" s="162" t="str">
        <f t="shared" si="34"/>
        <v xml:space="preserve"> </v>
      </c>
      <c r="M51" s="163" t="str">
        <f t="shared" si="35"/>
        <v xml:space="preserve"> </v>
      </c>
      <c r="N51" s="164" t="str">
        <f t="shared" si="36"/>
        <v xml:space="preserve"> </v>
      </c>
      <c r="O51" s="165" t="str">
        <f t="shared" si="37"/>
        <v xml:space="preserve"> </v>
      </c>
    </row>
    <row r="52" spans="2:17" s="14" customFormat="1" ht="20.100000000000001" customHeight="1" x14ac:dyDescent="0.25">
      <c r="B52" s="194" t="s">
        <v>75</v>
      </c>
      <c r="C52" s="196"/>
      <c r="D52" s="300"/>
      <c r="E52" s="62"/>
      <c r="F52" s="300"/>
      <c r="G52" s="196"/>
      <c r="H52" s="300"/>
      <c r="I52" s="197"/>
      <c r="J52" s="64"/>
      <c r="L52" s="166" t="str">
        <f t="shared" si="34"/>
        <v xml:space="preserve"> </v>
      </c>
      <c r="M52" s="167" t="str">
        <f t="shared" si="35"/>
        <v xml:space="preserve"> </v>
      </c>
      <c r="N52" s="168" t="str">
        <f t="shared" si="36"/>
        <v xml:space="preserve"> </v>
      </c>
      <c r="O52" s="169" t="str">
        <f t="shared" si="37"/>
        <v xml:space="preserve"> </v>
      </c>
    </row>
    <row r="53" spans="2:17" s="14" customFormat="1" ht="20.100000000000001" customHeight="1" x14ac:dyDescent="0.25">
      <c r="B53" s="195"/>
      <c r="C53" s="68"/>
      <c r="D53" s="297"/>
      <c r="E53" s="58"/>
      <c r="F53" s="297"/>
      <c r="G53" s="68"/>
      <c r="H53" s="297"/>
      <c r="I53" s="69"/>
      <c r="J53" s="60"/>
      <c r="K53" s="200"/>
      <c r="L53" s="162" t="str">
        <f t="shared" ref="L53:L55" si="38">IF(ISBLANK(C53)," ",IF(D53="calendaire",C53,IF(D53="ouvrable",C53*1.17,IF(D53="ouvré",C53*1.4," "))))</f>
        <v xml:space="preserve"> </v>
      </c>
      <c r="M53" s="163" t="str">
        <f t="shared" ref="M53:M55" si="39">IF(ISBLANK(E53)," ",IF(F53="calendaire",E53,IF(F53="ouvrable",E53*1.17,IF(F53="ouvré",E53*1.4," "))))</f>
        <v xml:space="preserve"> </v>
      </c>
      <c r="N53" s="164" t="str">
        <f t="shared" ref="N53:N55" si="40">IF(ISBLANK(G53)," ",IF(H53="calendaire",G53,IF(H53="ouvrable",G53*1.17,IF(H53="ouvré",G53*1.4," "))))</f>
        <v xml:space="preserve"> </v>
      </c>
      <c r="O53" s="165" t="str">
        <f t="shared" ref="O53:O55" si="41">IF(ISBLANK(I53)," ",IF(J53="calendaire",I53,IF(J53="ouvrable",I53*1.17,IF(J53="ouvré",I53*1.4," "))))</f>
        <v xml:space="preserve"> </v>
      </c>
    </row>
    <row r="54" spans="2:17" s="14" customFormat="1" ht="20.100000000000001" customHeight="1" x14ac:dyDescent="0.25">
      <c r="B54" s="195"/>
      <c r="C54" s="68"/>
      <c r="D54" s="297"/>
      <c r="E54" s="58"/>
      <c r="F54" s="297"/>
      <c r="G54" s="68"/>
      <c r="H54" s="297"/>
      <c r="I54" s="69"/>
      <c r="J54" s="60"/>
      <c r="L54" s="162" t="str">
        <f t="shared" ref="L54" si="42">IF(ISBLANK(C54)," ",IF(D54="calendaire",C54,IF(D54="ouvrable",C54*1.17,IF(D54="ouvré",C54*1.4," "))))</f>
        <v xml:space="preserve"> </v>
      </c>
      <c r="M54" s="163" t="str">
        <f t="shared" ref="M54" si="43">IF(ISBLANK(E54)," ",IF(F54="calendaire",E54,IF(F54="ouvrable",E54*1.17,IF(F54="ouvré",E54*1.4," "))))</f>
        <v xml:space="preserve"> </v>
      </c>
      <c r="N54" s="164" t="str">
        <f t="shared" ref="N54" si="44">IF(ISBLANK(G54)," ",IF(H54="calendaire",G54,IF(H54="ouvrable",G54*1.17,IF(H54="ouvré",G54*1.4," "))))</f>
        <v xml:space="preserve"> </v>
      </c>
      <c r="O54" s="165" t="str">
        <f t="shared" ref="O54" si="45">IF(ISBLANK(I54)," ",IF(J54="calendaire",I54,IF(J54="ouvrable",I54*1.17,IF(J54="ouvré",I54*1.4," "))))</f>
        <v xml:space="preserve"> </v>
      </c>
    </row>
    <row r="55" spans="2:17" s="14" customFormat="1" ht="20.100000000000001" customHeight="1" x14ac:dyDescent="0.25">
      <c r="B55" s="146"/>
      <c r="C55" s="141"/>
      <c r="D55" s="298"/>
      <c r="E55" s="127"/>
      <c r="F55" s="298"/>
      <c r="G55" s="141"/>
      <c r="H55" s="298"/>
      <c r="I55" s="142"/>
      <c r="J55" s="129"/>
      <c r="L55" s="174" t="str">
        <f t="shared" si="38"/>
        <v xml:space="preserve"> </v>
      </c>
      <c r="M55" s="175" t="str">
        <f t="shared" si="39"/>
        <v xml:space="preserve"> </v>
      </c>
      <c r="N55" s="176" t="str">
        <f t="shared" si="40"/>
        <v xml:space="preserve"> </v>
      </c>
      <c r="O55" s="177" t="str">
        <f t="shared" si="41"/>
        <v xml:space="preserve"> </v>
      </c>
    </row>
    <row r="56" spans="2:17" s="14" customFormat="1" ht="21.9" customHeight="1" x14ac:dyDescent="0.25">
      <c r="B56" s="360" t="s">
        <v>116</v>
      </c>
      <c r="C56" s="361"/>
      <c r="D56" s="361"/>
      <c r="E56" s="361"/>
      <c r="F56" s="361"/>
      <c r="G56" s="361"/>
      <c r="H56" s="361"/>
      <c r="I56" s="361"/>
      <c r="J56" s="362"/>
      <c r="L56" s="367" t="s">
        <v>117</v>
      </c>
      <c r="M56" s="368"/>
      <c r="N56" s="368"/>
      <c r="O56" s="369"/>
    </row>
    <row r="57" spans="2:17" s="14" customFormat="1" ht="20.100000000000001" customHeight="1" x14ac:dyDescent="0.25">
      <c r="B57" s="130" t="s">
        <v>84</v>
      </c>
      <c r="C57" s="143"/>
      <c r="D57" s="301"/>
      <c r="E57" s="144"/>
      <c r="F57" s="301"/>
      <c r="G57" s="143"/>
      <c r="H57" s="301"/>
      <c r="I57" s="133">
        <v>1</v>
      </c>
      <c r="J57" s="134" t="s">
        <v>13</v>
      </c>
      <c r="L57" s="178" t="str">
        <f t="shared" ref="L57" si="46">IF(ISBLANK(C57)," ",IF(D57="calendaire",C57,IF(D57="ouvrable",C57*1.17,IF(D57="ouvré",C57*1.4," "))))</f>
        <v xml:space="preserve"> </v>
      </c>
      <c r="M57" s="179" t="str">
        <f t="shared" ref="M57" si="47">IF(ISBLANK(E57)," ",IF(F57="calendaire",E57,IF(F57="ouvrable",E57*1.17,IF(F57="ouvré",E57*1.4," "))))</f>
        <v xml:space="preserve"> </v>
      </c>
      <c r="N57" s="180" t="str">
        <f t="shared" ref="N57" si="48">IF(ISBLANK(G57)," ",IF(H57="calendaire",G57,IF(H57="ouvrable",G57*1.17,IF(H57="ouvré",G57*1.4," "))))</f>
        <v xml:space="preserve"> </v>
      </c>
      <c r="O57" s="181">
        <f t="shared" ref="O57" si="49">IF(ISBLANK(I57)," ",IF(J57="calendaire",I57,IF(J57="ouvrable",I57*1.17,IF(J57="ouvré",I57*1.4," "))))</f>
        <v>1</v>
      </c>
    </row>
    <row r="58" spans="2:17" s="14" customFormat="1" ht="20.100000000000001" customHeight="1" x14ac:dyDescent="0.25">
      <c r="B58" s="55" t="s">
        <v>110</v>
      </c>
      <c r="C58" s="68"/>
      <c r="D58" s="297"/>
      <c r="E58" s="58"/>
      <c r="F58" s="297"/>
      <c r="G58" s="68"/>
      <c r="H58" s="297"/>
      <c r="I58" s="59">
        <v>1</v>
      </c>
      <c r="J58" s="60" t="s">
        <v>13</v>
      </c>
      <c r="L58" s="162" t="str">
        <f t="shared" ref="L58:L66" si="50">IF(ISBLANK(C58)," ",IF(D58="calendaire",C58,IF(D58="ouvrable",C58*1.17,IF(D58="ouvré",C58*1.4," "))))</f>
        <v xml:space="preserve"> </v>
      </c>
      <c r="M58" s="163" t="str">
        <f t="shared" ref="M58:M66" si="51">IF(ISBLANK(E58)," ",IF(F58="calendaire",E58,IF(F58="ouvrable",E58*1.17,IF(F58="ouvré",E58*1.4," "))))</f>
        <v xml:space="preserve"> </v>
      </c>
      <c r="N58" s="164" t="str">
        <f t="shared" ref="N58:N66" si="52">IF(ISBLANK(G58)," ",IF(H58="calendaire",G58,IF(H58="ouvrable",G58*1.17,IF(H58="ouvré",G58*1.4," "))))</f>
        <v xml:space="preserve"> </v>
      </c>
      <c r="O58" s="165">
        <f t="shared" ref="O58:O66" si="53">IF(ISBLANK(I58)," ",IF(J58="calendaire",I58,IF(J58="ouvrable",I58*1.17,IF(J58="ouvré",I58*1.4," "))))</f>
        <v>1</v>
      </c>
    </row>
    <row r="59" spans="2:17" s="14" customFormat="1" ht="20.100000000000001" customHeight="1" x14ac:dyDescent="0.25">
      <c r="B59" s="55" t="s">
        <v>111</v>
      </c>
      <c r="C59" s="68"/>
      <c r="D59" s="297"/>
      <c r="E59" s="58"/>
      <c r="F59" s="297"/>
      <c r="G59" s="68"/>
      <c r="H59" s="297"/>
      <c r="I59" s="59"/>
      <c r="J59" s="60"/>
      <c r="L59" s="162" t="str">
        <f t="shared" ref="L59:L65" si="54">IF(ISBLANK(C59)," ",IF(D59="calendaire",C59,IF(D59="ouvrable",C59*1.17,IF(D59="ouvré",C59*1.4," "))))</f>
        <v xml:space="preserve"> </v>
      </c>
      <c r="M59" s="163" t="str">
        <f t="shared" ref="M59:M65" si="55">IF(ISBLANK(E59)," ",IF(F59="calendaire",E59,IF(F59="ouvrable",E59*1.17,IF(F59="ouvré",E59*1.4," "))))</f>
        <v xml:space="preserve"> </v>
      </c>
      <c r="N59" s="164" t="str">
        <f t="shared" ref="N59:N65" si="56">IF(ISBLANK(G59)," ",IF(H59="calendaire",G59,IF(H59="ouvrable",G59*1.17,IF(H59="ouvré",G59*1.4," "))))</f>
        <v xml:space="preserve"> </v>
      </c>
      <c r="O59" s="165" t="str">
        <f t="shared" ref="O59:O65" si="57">IF(ISBLANK(I59)," ",IF(J59="calendaire",I59,IF(J59="ouvrable",I59*1.17,IF(J59="ouvré",I59*1.4," "))))</f>
        <v xml:space="preserve"> </v>
      </c>
    </row>
    <row r="60" spans="2:17" s="14" customFormat="1" ht="20.100000000000001" customHeight="1" x14ac:dyDescent="0.25">
      <c r="B60" s="55" t="s">
        <v>86</v>
      </c>
      <c r="C60" s="68"/>
      <c r="D60" s="297"/>
      <c r="E60" s="58"/>
      <c r="F60" s="297"/>
      <c r="G60" s="68"/>
      <c r="H60" s="297"/>
      <c r="I60" s="59">
        <v>1</v>
      </c>
      <c r="J60" s="60" t="s">
        <v>13</v>
      </c>
      <c r="L60" s="162" t="str">
        <f t="shared" si="54"/>
        <v xml:space="preserve"> </v>
      </c>
      <c r="M60" s="163" t="str">
        <f t="shared" si="55"/>
        <v xml:space="preserve"> </v>
      </c>
      <c r="N60" s="164" t="str">
        <f t="shared" si="56"/>
        <v xml:space="preserve"> </v>
      </c>
      <c r="O60" s="165">
        <f t="shared" si="57"/>
        <v>1</v>
      </c>
    </row>
    <row r="61" spans="2:17" s="14" customFormat="1" ht="20.100000000000001" customHeight="1" x14ac:dyDescent="0.25">
      <c r="B61" s="55" t="s">
        <v>85</v>
      </c>
      <c r="C61" s="68"/>
      <c r="D61" s="297"/>
      <c r="E61" s="58"/>
      <c r="F61" s="297"/>
      <c r="G61" s="68"/>
      <c r="H61" s="297"/>
      <c r="I61" s="59"/>
      <c r="J61" s="60"/>
      <c r="L61" s="162" t="str">
        <f t="shared" si="54"/>
        <v xml:space="preserve"> </v>
      </c>
      <c r="M61" s="163" t="str">
        <f t="shared" si="55"/>
        <v xml:space="preserve"> </v>
      </c>
      <c r="N61" s="164" t="str">
        <f t="shared" si="56"/>
        <v xml:space="preserve"> </v>
      </c>
      <c r="O61" s="165" t="str">
        <f t="shared" si="57"/>
        <v xml:space="preserve"> </v>
      </c>
    </row>
    <row r="62" spans="2:17" s="14" customFormat="1" ht="20.100000000000001" customHeight="1" x14ac:dyDescent="0.25">
      <c r="B62" s="55" t="s">
        <v>88</v>
      </c>
      <c r="C62" s="68"/>
      <c r="D62" s="297"/>
      <c r="E62" s="58"/>
      <c r="F62" s="297"/>
      <c r="G62" s="68"/>
      <c r="H62" s="297"/>
      <c r="I62" s="59"/>
      <c r="J62" s="60"/>
      <c r="L62" s="162" t="str">
        <f t="shared" si="54"/>
        <v xml:space="preserve"> </v>
      </c>
      <c r="M62" s="163" t="str">
        <f t="shared" si="55"/>
        <v xml:space="preserve"> </v>
      </c>
      <c r="N62" s="164" t="str">
        <f t="shared" si="56"/>
        <v xml:space="preserve"> </v>
      </c>
      <c r="O62" s="165" t="str">
        <f t="shared" si="57"/>
        <v xml:space="preserve"> </v>
      </c>
    </row>
    <row r="63" spans="2:17" s="14" customFormat="1" ht="30" customHeight="1" x14ac:dyDescent="0.25">
      <c r="B63" s="193" t="s">
        <v>83</v>
      </c>
      <c r="C63" s="68"/>
      <c r="D63" s="297"/>
      <c r="E63" s="58"/>
      <c r="F63" s="297"/>
      <c r="G63" s="68"/>
      <c r="H63" s="297"/>
      <c r="I63" s="59"/>
      <c r="J63" s="60"/>
      <c r="L63" s="162" t="str">
        <f t="shared" si="54"/>
        <v xml:space="preserve"> </v>
      </c>
      <c r="M63" s="163" t="str">
        <f t="shared" si="55"/>
        <v xml:space="preserve"> </v>
      </c>
      <c r="N63" s="164" t="str">
        <f t="shared" si="56"/>
        <v xml:space="preserve"> </v>
      </c>
      <c r="O63" s="165" t="str">
        <f t="shared" si="57"/>
        <v xml:space="preserve"> </v>
      </c>
    </row>
    <row r="64" spans="2:17" s="14" customFormat="1" ht="20.100000000000001" customHeight="1" x14ac:dyDescent="0.25">
      <c r="B64" s="198"/>
      <c r="C64" s="68"/>
      <c r="D64" s="297"/>
      <c r="E64" s="58"/>
      <c r="F64" s="297"/>
      <c r="G64" s="68"/>
      <c r="H64" s="297"/>
      <c r="I64" s="59"/>
      <c r="J64" s="60"/>
      <c r="L64" s="162" t="str">
        <f t="shared" si="54"/>
        <v xml:space="preserve"> </v>
      </c>
      <c r="M64" s="163" t="str">
        <f t="shared" si="55"/>
        <v xml:space="preserve"> </v>
      </c>
      <c r="N64" s="164" t="str">
        <f t="shared" si="56"/>
        <v xml:space="preserve"> </v>
      </c>
      <c r="O64" s="165" t="str">
        <f t="shared" si="57"/>
        <v xml:space="preserve"> </v>
      </c>
      <c r="Q64"/>
    </row>
    <row r="65" spans="2:17" s="14" customFormat="1" ht="20.100000000000001" customHeight="1" x14ac:dyDescent="0.25">
      <c r="B65" s="198"/>
      <c r="C65" s="68"/>
      <c r="D65" s="297"/>
      <c r="E65" s="58"/>
      <c r="F65" s="297"/>
      <c r="G65" s="68"/>
      <c r="H65" s="297"/>
      <c r="I65" s="59"/>
      <c r="J65" s="60"/>
      <c r="L65" s="162" t="str">
        <f t="shared" si="54"/>
        <v xml:space="preserve"> </v>
      </c>
      <c r="M65" s="163" t="str">
        <f t="shared" si="55"/>
        <v xml:space="preserve"> </v>
      </c>
      <c r="N65" s="164" t="str">
        <f t="shared" si="56"/>
        <v xml:space="preserve"> </v>
      </c>
      <c r="O65" s="165" t="str">
        <f t="shared" si="57"/>
        <v xml:space="preserve"> </v>
      </c>
      <c r="Q65"/>
    </row>
    <row r="66" spans="2:17" s="14" customFormat="1" ht="20.100000000000001" customHeight="1" x14ac:dyDescent="0.25">
      <c r="B66" s="199"/>
      <c r="C66" s="145"/>
      <c r="D66" s="302"/>
      <c r="E66" s="65"/>
      <c r="F66" s="302"/>
      <c r="G66" s="145"/>
      <c r="H66" s="302"/>
      <c r="I66" s="66"/>
      <c r="J66" s="67"/>
      <c r="L66" s="186" t="str">
        <f t="shared" si="50"/>
        <v xml:space="preserve"> </v>
      </c>
      <c r="M66" s="187" t="str">
        <f t="shared" si="51"/>
        <v xml:space="preserve"> </v>
      </c>
      <c r="N66" s="188" t="str">
        <f t="shared" si="52"/>
        <v xml:space="preserve"> </v>
      </c>
      <c r="O66" s="189" t="str">
        <f t="shared" si="53"/>
        <v xml:space="preserve"> </v>
      </c>
      <c r="Q66"/>
    </row>
  </sheetData>
  <sheetProtection algorithmName="SHA-512" hashValue="+k6WT9bH3xT4uHkT0RcqjRhbb5eBqmTrGqL+fcnJSKNze+AGeAY+sadSjAyDw+jQdyzczpz6rrz74NtFCzrTEw==" saltValue="Cs+yKTN5H0tXNBpTQ67N+A==" spinCount="100000" sheet="1" formatCells="0" formatColumns="0" formatRows="0" insertColumns="0" insertRows="0" insertHyperlinks="0" deleteColumns="0" deleteRows="0" sort="0" autoFilter="0" pivotTables="0"/>
  <mergeCells count="25">
    <mergeCell ref="B2:O2"/>
    <mergeCell ref="L19:O19"/>
    <mergeCell ref="L6:O6"/>
    <mergeCell ref="I6:J6"/>
    <mergeCell ref="L23:O23"/>
    <mergeCell ref="B4:O4"/>
    <mergeCell ref="C6:D6"/>
    <mergeCell ref="E6:F6"/>
    <mergeCell ref="G6:H6"/>
    <mergeCell ref="L13:O13"/>
    <mergeCell ref="B8:J8"/>
    <mergeCell ref="B13:J13"/>
    <mergeCell ref="B56:J56"/>
    <mergeCell ref="Q5:Q6"/>
    <mergeCell ref="Q3:Q4"/>
    <mergeCell ref="L29:O29"/>
    <mergeCell ref="L56:O56"/>
    <mergeCell ref="B9:J9"/>
    <mergeCell ref="L9:O9"/>
    <mergeCell ref="B43:J43"/>
    <mergeCell ref="L43:O43"/>
    <mergeCell ref="B19:J19"/>
    <mergeCell ref="B23:J23"/>
    <mergeCell ref="B29:J29"/>
    <mergeCell ref="B42:J42"/>
  </mergeCells>
  <conditionalFormatting sqref="J40 J31 D10:D12 F10:F12 H10:H12 D18 F18 H18 J10:J12 J18 J14:J15 H14:H15 F14:F15 D14:D15 J20:J22 D44:D52 F44:F52 H44:H52">
    <cfRule type="cellIs" dxfId="144" priority="268" stopIfTrue="1" operator="equal">
      <formula>"ouvré"</formula>
    </cfRule>
  </conditionalFormatting>
  <conditionalFormatting sqref="D44:D45 F44:F45 H44:H45">
    <cfRule type="cellIs" dxfId="143" priority="264" stopIfTrue="1" operator="equal">
      <formula>"ouvré"</formula>
    </cfRule>
  </conditionalFormatting>
  <conditionalFormatting sqref="J33">
    <cfRule type="cellIs" dxfId="142" priority="244" stopIfTrue="1" operator="equal">
      <formula>"ouvré"</formula>
    </cfRule>
  </conditionalFormatting>
  <conditionalFormatting sqref="J34:J35">
    <cfRule type="cellIs" dxfId="141" priority="243" stopIfTrue="1" operator="equal">
      <formula>"ouvré"</formula>
    </cfRule>
  </conditionalFormatting>
  <conditionalFormatting sqref="J36">
    <cfRule type="cellIs" dxfId="140" priority="242" stopIfTrue="1" operator="equal">
      <formula>"ouvré"</formula>
    </cfRule>
  </conditionalFormatting>
  <conditionalFormatting sqref="J30">
    <cfRule type="cellIs" dxfId="139" priority="248" stopIfTrue="1" operator="equal">
      <formula>"ouvré"</formula>
    </cfRule>
  </conditionalFormatting>
  <conditionalFormatting sqref="J32">
    <cfRule type="cellIs" dxfId="138" priority="246" stopIfTrue="1" operator="equal">
      <formula>"ouvré"</formula>
    </cfRule>
  </conditionalFormatting>
  <conditionalFormatting sqref="J38">
    <cfRule type="cellIs" dxfId="137" priority="245" stopIfTrue="1" operator="equal">
      <formula>"ouvré"</formula>
    </cfRule>
  </conditionalFormatting>
  <conditionalFormatting sqref="J37">
    <cfRule type="cellIs" dxfId="136" priority="233" stopIfTrue="1" operator="equal">
      <formula>"ouvré"</formula>
    </cfRule>
  </conditionalFormatting>
  <conditionalFormatting sqref="D10 D47:D52 F47:F52 H47:H52">
    <cfRule type="cellIs" dxfId="135" priority="232" operator="equal">
      <formula>"ouvrable"</formula>
    </cfRule>
  </conditionalFormatting>
  <conditionalFormatting sqref="D11:D12">
    <cfRule type="cellIs" dxfId="134" priority="231" operator="equal">
      <formula>"ouvrable"</formula>
    </cfRule>
  </conditionalFormatting>
  <conditionalFormatting sqref="F10">
    <cfRule type="cellIs" dxfId="133" priority="230" operator="equal">
      <formula>"ouvrable"</formula>
    </cfRule>
  </conditionalFormatting>
  <conditionalFormatting sqref="F11:F12">
    <cfRule type="cellIs" dxfId="132" priority="229" operator="equal">
      <formula>"ouvrable"</formula>
    </cfRule>
  </conditionalFormatting>
  <conditionalFormatting sqref="H10">
    <cfRule type="cellIs" dxfId="131" priority="228" operator="equal">
      <formula>"ouvrable"</formula>
    </cfRule>
  </conditionalFormatting>
  <conditionalFormatting sqref="H11:H12">
    <cfRule type="cellIs" dxfId="130" priority="227" operator="equal">
      <formula>"ouvrable"</formula>
    </cfRule>
  </conditionalFormatting>
  <conditionalFormatting sqref="J10">
    <cfRule type="cellIs" dxfId="129" priority="226" operator="equal">
      <formula>"ouvrable"</formula>
    </cfRule>
  </conditionalFormatting>
  <conditionalFormatting sqref="J11:J12">
    <cfRule type="cellIs" dxfId="128" priority="225" operator="equal">
      <formula>"ouvrable"</formula>
    </cfRule>
  </conditionalFormatting>
  <conditionalFormatting sqref="H14 F14 D14">
    <cfRule type="cellIs" dxfId="127" priority="224" operator="equal">
      <formula>"ouvrable"</formula>
    </cfRule>
  </conditionalFormatting>
  <conditionalFormatting sqref="H15 F15 D15">
    <cfRule type="cellIs" dxfId="126" priority="223" operator="equal">
      <formula>"ouvrable"</formula>
    </cfRule>
  </conditionalFormatting>
  <conditionalFormatting sqref="H18 F18 D18">
    <cfRule type="cellIs" dxfId="125" priority="222" operator="equal">
      <formula>"ouvrable"</formula>
    </cfRule>
  </conditionalFormatting>
  <conditionalFormatting sqref="J18">
    <cfRule type="cellIs" dxfId="124" priority="221" operator="equal">
      <formula>"ouvrable"</formula>
    </cfRule>
  </conditionalFormatting>
  <conditionalFormatting sqref="J14">
    <cfRule type="cellIs" dxfId="123" priority="220" operator="equal">
      <formula>"ouvrable"</formula>
    </cfRule>
  </conditionalFormatting>
  <conditionalFormatting sqref="J15">
    <cfRule type="cellIs" dxfId="122" priority="219" operator="equal">
      <formula>"ouvrable"</formula>
    </cfRule>
  </conditionalFormatting>
  <conditionalFormatting sqref="H16:H17 F16:F17 D16:D17">
    <cfRule type="cellIs" dxfId="121" priority="218" stopIfTrue="1" operator="equal">
      <formula>"ouvré"</formula>
    </cfRule>
  </conditionalFormatting>
  <conditionalFormatting sqref="H16:H17 F16:F17 D16:D17">
    <cfRule type="cellIs" dxfId="120" priority="217" operator="equal">
      <formula>"ouvrable"</formula>
    </cfRule>
  </conditionalFormatting>
  <conditionalFormatting sqref="J16:J17">
    <cfRule type="cellIs" dxfId="119" priority="216" stopIfTrue="1" operator="equal">
      <formula>"ouvré"</formula>
    </cfRule>
  </conditionalFormatting>
  <conditionalFormatting sqref="J16:J17">
    <cfRule type="cellIs" dxfId="118" priority="215" operator="equal">
      <formula>"ouvrable"</formula>
    </cfRule>
  </conditionalFormatting>
  <conditionalFormatting sqref="D20:D22 F20:F22 H20:H22">
    <cfRule type="cellIs" dxfId="117" priority="214" stopIfTrue="1" operator="equal">
      <formula>"ouvré"</formula>
    </cfRule>
  </conditionalFormatting>
  <conditionalFormatting sqref="D20">
    <cfRule type="cellIs" dxfId="116" priority="213" operator="equal">
      <formula>"ouvrable"</formula>
    </cfRule>
  </conditionalFormatting>
  <conditionalFormatting sqref="D21:D22">
    <cfRule type="cellIs" dxfId="115" priority="212" operator="equal">
      <formula>"ouvrable"</formula>
    </cfRule>
  </conditionalFormatting>
  <conditionalFormatting sqref="F20">
    <cfRule type="cellIs" dxfId="114" priority="211" operator="equal">
      <formula>"ouvrable"</formula>
    </cfRule>
  </conditionalFormatting>
  <conditionalFormatting sqref="F21:F22">
    <cfRule type="cellIs" dxfId="113" priority="210" operator="equal">
      <formula>"ouvrable"</formula>
    </cfRule>
  </conditionalFormatting>
  <conditionalFormatting sqref="H20">
    <cfRule type="cellIs" dxfId="112" priority="209" operator="equal">
      <formula>"ouvrable"</formula>
    </cfRule>
  </conditionalFormatting>
  <conditionalFormatting sqref="H21:H22">
    <cfRule type="cellIs" dxfId="111" priority="208" operator="equal">
      <formula>"ouvrable"</formula>
    </cfRule>
  </conditionalFormatting>
  <conditionalFormatting sqref="J20">
    <cfRule type="cellIs" dxfId="110" priority="207" operator="equal">
      <formula>"ouvrable"</formula>
    </cfRule>
  </conditionalFormatting>
  <conditionalFormatting sqref="J21:J22">
    <cfRule type="cellIs" dxfId="109" priority="206" operator="equal">
      <formula>"ouvrable"</formula>
    </cfRule>
  </conditionalFormatting>
  <conditionalFormatting sqref="H24 F24 D24">
    <cfRule type="cellIs" dxfId="108" priority="205" stopIfTrue="1" operator="equal">
      <formula>"ouvré"</formula>
    </cfRule>
  </conditionalFormatting>
  <conditionalFormatting sqref="H24 F24 D24">
    <cfRule type="cellIs" dxfId="107" priority="204" operator="equal">
      <formula>"ouvrable"</formula>
    </cfRule>
  </conditionalFormatting>
  <conditionalFormatting sqref="H25:H27 F25:F27 D25:D27">
    <cfRule type="cellIs" dxfId="106" priority="203" stopIfTrue="1" operator="equal">
      <formula>"ouvré"</formula>
    </cfRule>
  </conditionalFormatting>
  <conditionalFormatting sqref="H25:H27 F25:F27 D25:D27">
    <cfRule type="cellIs" dxfId="105" priority="202" operator="equal">
      <formula>"ouvrable"</formula>
    </cfRule>
  </conditionalFormatting>
  <conditionalFormatting sqref="H28 F28 D28">
    <cfRule type="cellIs" dxfId="104" priority="201" stopIfTrue="1" operator="equal">
      <formula>"ouvré"</formula>
    </cfRule>
  </conditionalFormatting>
  <conditionalFormatting sqref="H28 F28 D28">
    <cfRule type="cellIs" dxfId="103" priority="200" operator="equal">
      <formula>"ouvrable"</formula>
    </cfRule>
  </conditionalFormatting>
  <conditionalFormatting sqref="J24:J26">
    <cfRule type="cellIs" dxfId="102" priority="199" stopIfTrue="1" operator="equal">
      <formula>"ouvré"</formula>
    </cfRule>
  </conditionalFormatting>
  <conditionalFormatting sqref="J24">
    <cfRule type="cellIs" dxfId="101" priority="198" operator="equal">
      <formula>"ouvrable"</formula>
    </cfRule>
  </conditionalFormatting>
  <conditionalFormatting sqref="J25:J26">
    <cfRule type="cellIs" dxfId="100" priority="197" operator="equal">
      <formula>"ouvrable"</formula>
    </cfRule>
  </conditionalFormatting>
  <conditionalFormatting sqref="J27:J28">
    <cfRule type="cellIs" dxfId="99" priority="196" stopIfTrue="1" operator="equal">
      <formula>"ouvré"</formula>
    </cfRule>
  </conditionalFormatting>
  <conditionalFormatting sqref="J27:J28">
    <cfRule type="cellIs" dxfId="98" priority="195" operator="equal">
      <formula>"ouvrable"</formula>
    </cfRule>
  </conditionalFormatting>
  <conditionalFormatting sqref="F30">
    <cfRule type="cellIs" dxfId="97" priority="194" stopIfTrue="1" operator="equal">
      <formula>"ouvré"</formula>
    </cfRule>
  </conditionalFormatting>
  <conditionalFormatting sqref="F30">
    <cfRule type="cellIs" dxfId="96" priority="193" operator="equal">
      <formula>"ouvrable"</formula>
    </cfRule>
  </conditionalFormatting>
  <conditionalFormatting sqref="F31:F33">
    <cfRule type="cellIs" dxfId="95" priority="192" stopIfTrue="1" operator="equal">
      <formula>"ouvré"</formula>
    </cfRule>
  </conditionalFormatting>
  <conditionalFormatting sqref="F31:F33">
    <cfRule type="cellIs" dxfId="94" priority="191" operator="equal">
      <formula>"ouvrable"</formula>
    </cfRule>
  </conditionalFormatting>
  <conditionalFormatting sqref="D30">
    <cfRule type="cellIs" dxfId="93" priority="190" stopIfTrue="1" operator="equal">
      <formula>"ouvré"</formula>
    </cfRule>
  </conditionalFormatting>
  <conditionalFormatting sqref="D30">
    <cfRule type="cellIs" dxfId="92" priority="189" operator="equal">
      <formula>"ouvrable"</formula>
    </cfRule>
  </conditionalFormatting>
  <conditionalFormatting sqref="D31:D33">
    <cfRule type="cellIs" dxfId="91" priority="188" stopIfTrue="1" operator="equal">
      <formula>"ouvré"</formula>
    </cfRule>
  </conditionalFormatting>
  <conditionalFormatting sqref="D31:D33">
    <cfRule type="cellIs" dxfId="90" priority="187" operator="equal">
      <formula>"ouvrable"</formula>
    </cfRule>
  </conditionalFormatting>
  <conditionalFormatting sqref="D34:D38 D40">
    <cfRule type="cellIs" dxfId="89" priority="182" stopIfTrue="1" operator="equal">
      <formula>"ouvré"</formula>
    </cfRule>
  </conditionalFormatting>
  <conditionalFormatting sqref="D34:D38 D40">
    <cfRule type="cellIs" dxfId="88" priority="181" operator="equal">
      <formula>"ouvrable"</formula>
    </cfRule>
  </conditionalFormatting>
  <conditionalFormatting sqref="F34">
    <cfRule type="cellIs" dxfId="87" priority="180" stopIfTrue="1" operator="equal">
      <formula>"ouvré"</formula>
    </cfRule>
  </conditionalFormatting>
  <conditionalFormatting sqref="F34">
    <cfRule type="cellIs" dxfId="86" priority="179" operator="equal">
      <formula>"ouvrable"</formula>
    </cfRule>
  </conditionalFormatting>
  <conditionalFormatting sqref="F35:F38 F40">
    <cfRule type="cellIs" dxfId="85" priority="178" stopIfTrue="1" operator="equal">
      <formula>"ouvré"</formula>
    </cfRule>
  </conditionalFormatting>
  <conditionalFormatting sqref="F35:F38 F40">
    <cfRule type="cellIs" dxfId="84" priority="177" operator="equal">
      <formula>"ouvrable"</formula>
    </cfRule>
  </conditionalFormatting>
  <conditionalFormatting sqref="H30">
    <cfRule type="cellIs" dxfId="83" priority="176" stopIfTrue="1" operator="equal">
      <formula>"ouvré"</formula>
    </cfRule>
  </conditionalFormatting>
  <conditionalFormatting sqref="H30">
    <cfRule type="cellIs" dxfId="82" priority="175" operator="equal">
      <formula>"ouvrable"</formula>
    </cfRule>
  </conditionalFormatting>
  <conditionalFormatting sqref="H31:H33">
    <cfRule type="cellIs" dxfId="81" priority="174" stopIfTrue="1" operator="equal">
      <formula>"ouvré"</formula>
    </cfRule>
  </conditionalFormatting>
  <conditionalFormatting sqref="H31:H33">
    <cfRule type="cellIs" dxfId="80" priority="173" operator="equal">
      <formula>"ouvrable"</formula>
    </cfRule>
  </conditionalFormatting>
  <conditionalFormatting sqref="H34">
    <cfRule type="cellIs" dxfId="79" priority="172" stopIfTrue="1" operator="equal">
      <formula>"ouvré"</formula>
    </cfRule>
  </conditionalFormatting>
  <conditionalFormatting sqref="H34">
    <cfRule type="cellIs" dxfId="78" priority="171" operator="equal">
      <formula>"ouvrable"</formula>
    </cfRule>
  </conditionalFormatting>
  <conditionalFormatting sqref="H35:H38 H40">
    <cfRule type="cellIs" dxfId="77" priority="170" stopIfTrue="1" operator="equal">
      <formula>"ouvré"</formula>
    </cfRule>
  </conditionalFormatting>
  <conditionalFormatting sqref="H35:H38 H40">
    <cfRule type="cellIs" dxfId="76" priority="169" operator="equal">
      <formula>"ouvrable"</formula>
    </cfRule>
  </conditionalFormatting>
  <conditionalFormatting sqref="D44">
    <cfRule type="cellIs" dxfId="75" priority="168" operator="equal">
      <formula>"ouvrable"</formula>
    </cfRule>
  </conditionalFormatting>
  <conditionalFormatting sqref="D45:D46">
    <cfRule type="cellIs" dxfId="74" priority="167" operator="equal">
      <formula>"ouvrable"</formula>
    </cfRule>
  </conditionalFormatting>
  <conditionalFormatting sqref="F44">
    <cfRule type="cellIs" dxfId="73" priority="166" operator="equal">
      <formula>"ouvrable"</formula>
    </cfRule>
  </conditionalFormatting>
  <conditionalFormatting sqref="F45:F46">
    <cfRule type="cellIs" dxfId="72" priority="165" operator="equal">
      <formula>"ouvrable"</formula>
    </cfRule>
  </conditionalFormatting>
  <conditionalFormatting sqref="H44">
    <cfRule type="cellIs" dxfId="71" priority="164" operator="equal">
      <formula>"ouvrable"</formula>
    </cfRule>
  </conditionalFormatting>
  <conditionalFormatting sqref="H45:H46">
    <cfRule type="cellIs" dxfId="70" priority="163" operator="equal">
      <formula>"ouvrable"</formula>
    </cfRule>
  </conditionalFormatting>
  <conditionalFormatting sqref="J44">
    <cfRule type="cellIs" dxfId="69" priority="156" stopIfTrue="1" operator="equal">
      <formula>"ouvré"</formula>
    </cfRule>
  </conditionalFormatting>
  <conditionalFormatting sqref="J44">
    <cfRule type="cellIs" dxfId="68" priority="155" operator="equal">
      <formula>"ouvrable"</formula>
    </cfRule>
  </conditionalFormatting>
  <conditionalFormatting sqref="J45:J48">
    <cfRule type="cellIs" dxfId="67" priority="153" stopIfTrue="1" operator="equal">
      <formula>"ouvré"</formula>
    </cfRule>
  </conditionalFormatting>
  <conditionalFormatting sqref="J45:J48">
    <cfRule type="cellIs" dxfId="66" priority="152" operator="equal">
      <formula>"ouvrable"</formula>
    </cfRule>
  </conditionalFormatting>
  <conditionalFormatting sqref="J49:J50">
    <cfRule type="cellIs" dxfId="65" priority="149" stopIfTrue="1" operator="equal">
      <formula>"ouvré"</formula>
    </cfRule>
  </conditionalFormatting>
  <conditionalFormatting sqref="J49:J50">
    <cfRule type="cellIs" dxfId="64" priority="148" operator="equal">
      <formula>"ouvrable"</formula>
    </cfRule>
  </conditionalFormatting>
  <conditionalFormatting sqref="J51:J52">
    <cfRule type="cellIs" dxfId="63" priority="147" stopIfTrue="1" operator="equal">
      <formula>"ouvré"</formula>
    </cfRule>
  </conditionalFormatting>
  <conditionalFormatting sqref="J51:J52">
    <cfRule type="cellIs" dxfId="62" priority="146" operator="equal">
      <formula>"ouvrable"</formula>
    </cfRule>
  </conditionalFormatting>
  <conditionalFormatting sqref="D57:D60 F57:F60 H57:H60">
    <cfRule type="cellIs" dxfId="61" priority="145" stopIfTrue="1" operator="equal">
      <formula>"ouvré"</formula>
    </cfRule>
  </conditionalFormatting>
  <conditionalFormatting sqref="D57:D59 F57:F59 H57:H59">
    <cfRule type="cellIs" dxfId="60" priority="144" stopIfTrue="1" operator="equal">
      <formula>"ouvré"</formula>
    </cfRule>
  </conditionalFormatting>
  <conditionalFormatting sqref="D57">
    <cfRule type="cellIs" dxfId="59" priority="143" operator="equal">
      <formula>"ouvrable"</formula>
    </cfRule>
  </conditionalFormatting>
  <conditionalFormatting sqref="D58:D60">
    <cfRule type="cellIs" dxfId="58" priority="142" operator="equal">
      <formula>"ouvrable"</formula>
    </cfRule>
  </conditionalFormatting>
  <conditionalFormatting sqref="F57">
    <cfRule type="cellIs" dxfId="57" priority="141" operator="equal">
      <formula>"ouvrable"</formula>
    </cfRule>
  </conditionalFormatting>
  <conditionalFormatting sqref="F58:F60">
    <cfRule type="cellIs" dxfId="56" priority="140" operator="equal">
      <formula>"ouvrable"</formula>
    </cfRule>
  </conditionalFormatting>
  <conditionalFormatting sqref="H57">
    <cfRule type="cellIs" dxfId="55" priority="139" operator="equal">
      <formula>"ouvrable"</formula>
    </cfRule>
  </conditionalFormatting>
  <conditionalFormatting sqref="H58:H60">
    <cfRule type="cellIs" dxfId="54" priority="138" operator="equal">
      <formula>"ouvrable"</formula>
    </cfRule>
  </conditionalFormatting>
  <conditionalFormatting sqref="D61:D66">
    <cfRule type="cellIs" dxfId="53" priority="137" stopIfTrue="1" operator="equal">
      <formula>"ouvré"</formula>
    </cfRule>
  </conditionalFormatting>
  <conditionalFormatting sqref="D61:D66">
    <cfRule type="cellIs" dxfId="52" priority="136" operator="equal">
      <formula>"ouvrable"</formula>
    </cfRule>
  </conditionalFormatting>
  <conditionalFormatting sqref="F61:F66">
    <cfRule type="cellIs" dxfId="51" priority="135" stopIfTrue="1" operator="equal">
      <formula>"ouvré"</formula>
    </cfRule>
  </conditionalFormatting>
  <conditionalFormatting sqref="F61:F66">
    <cfRule type="cellIs" dxfId="50" priority="134" operator="equal">
      <formula>"ouvrable"</formula>
    </cfRule>
  </conditionalFormatting>
  <conditionalFormatting sqref="H61:H66">
    <cfRule type="cellIs" dxfId="49" priority="133" stopIfTrue="1" operator="equal">
      <formula>"ouvré"</formula>
    </cfRule>
  </conditionalFormatting>
  <conditionalFormatting sqref="H61:H66">
    <cfRule type="cellIs" dxfId="48" priority="132" operator="equal">
      <formula>"ouvrable"</formula>
    </cfRule>
  </conditionalFormatting>
  <conditionalFormatting sqref="J58:J66">
    <cfRule type="cellIs" dxfId="47" priority="131" stopIfTrue="1" operator="equal">
      <formula>"ouvré"</formula>
    </cfRule>
  </conditionalFormatting>
  <conditionalFormatting sqref="J57">
    <cfRule type="cellIs" dxfId="46" priority="130" stopIfTrue="1" operator="equal">
      <formula>"ouvré"</formula>
    </cfRule>
  </conditionalFormatting>
  <conditionalFormatting sqref="J39">
    <cfRule type="cellIs" dxfId="45" priority="129" stopIfTrue="1" operator="equal">
      <formula>"ouvré"</formula>
    </cfRule>
  </conditionalFormatting>
  <conditionalFormatting sqref="D39">
    <cfRule type="cellIs" dxfId="44" priority="128" stopIfTrue="1" operator="equal">
      <formula>"ouvré"</formula>
    </cfRule>
  </conditionalFormatting>
  <conditionalFormatting sqref="D39">
    <cfRule type="cellIs" dxfId="43" priority="127" operator="equal">
      <formula>"ouvrable"</formula>
    </cfRule>
  </conditionalFormatting>
  <conditionalFormatting sqref="F39">
    <cfRule type="cellIs" dxfId="42" priority="126" stopIfTrue="1" operator="equal">
      <formula>"ouvré"</formula>
    </cfRule>
  </conditionalFormatting>
  <conditionalFormatting sqref="F39">
    <cfRule type="cellIs" dxfId="41" priority="125" operator="equal">
      <formula>"ouvrable"</formula>
    </cfRule>
  </conditionalFormatting>
  <conditionalFormatting sqref="H39">
    <cfRule type="cellIs" dxfId="40" priority="124" stopIfTrue="1" operator="equal">
      <formula>"ouvré"</formula>
    </cfRule>
  </conditionalFormatting>
  <conditionalFormatting sqref="H39">
    <cfRule type="cellIs" dxfId="39" priority="123" operator="equal">
      <formula>"ouvrable"</formula>
    </cfRule>
  </conditionalFormatting>
  <conditionalFormatting sqref="D53 F53 H53 H55 F55 D55">
    <cfRule type="cellIs" dxfId="38" priority="122" stopIfTrue="1" operator="equal">
      <formula>"ouvré"</formula>
    </cfRule>
  </conditionalFormatting>
  <conditionalFormatting sqref="D53 F53 H53 H55 F55 D55">
    <cfRule type="cellIs" dxfId="37" priority="121" operator="equal">
      <formula>"ouvrable"</formula>
    </cfRule>
  </conditionalFormatting>
  <conditionalFormatting sqref="J53 J55">
    <cfRule type="cellIs" dxfId="36" priority="120" stopIfTrue="1" operator="equal">
      <formula>"ouvré"</formula>
    </cfRule>
  </conditionalFormatting>
  <conditionalFormatting sqref="J53 J55">
    <cfRule type="cellIs" dxfId="35" priority="119" operator="equal">
      <formula>"ouvrable"</formula>
    </cfRule>
  </conditionalFormatting>
  <conditionalFormatting sqref="D54 F54 H54">
    <cfRule type="cellIs" dxfId="34" priority="118" stopIfTrue="1" operator="equal">
      <formula>"ouvré"</formula>
    </cfRule>
  </conditionalFormatting>
  <conditionalFormatting sqref="D54 F54 H54">
    <cfRule type="cellIs" dxfId="33" priority="117" operator="equal">
      <formula>"ouvrable"</formula>
    </cfRule>
  </conditionalFormatting>
  <conditionalFormatting sqref="J54">
    <cfRule type="cellIs" dxfId="32" priority="116" stopIfTrue="1" operator="equal">
      <formula>"ouvré"</formula>
    </cfRule>
  </conditionalFormatting>
  <conditionalFormatting sqref="J54">
    <cfRule type="cellIs" dxfId="31" priority="115" operator="equal">
      <formula>"ouvrable"</formula>
    </cfRule>
  </conditionalFormatting>
  <dataValidations count="2">
    <dataValidation type="list" allowBlank="1" showInputMessage="1" showErrorMessage="1" sqref="J57:J66 J30:J40" xr:uid="{00000000-0002-0000-0100-000000000000}">
      <formula1>"calendaire,ouvré"</formula1>
    </dataValidation>
    <dataValidation type="list" allowBlank="1" showInputMessage="1" showErrorMessage="1" sqref="D10:D12 F10:F12 H10:H12 J10:J12 D14:D18 F14:F18 H14:H18 J14:J18 D20:D22 F20:F22 H20:H22 J20:J22 D24:D28 F24:F28 H24:H28 J24:J28 H57:H66 D57:D66 F57:F66 D30:D40 F30:F40 J44:J55 H44:H55 F44:F55 D44:D55 H30:H40" xr:uid="{00000000-0002-0000-0100-000001000000}">
      <formula1>"calendaire,ouvrable,ouvré"</formula1>
    </dataValidation>
  </dataValidations>
  <pageMargins left="0" right="0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99"/>
  <sheetViews>
    <sheetView showGridLines="0" showRowColHeaders="0" zoomScaleNormal="100" workbookViewId="0">
      <pane ySplit="7" topLeftCell="A8" activePane="bottomLeft" state="frozenSplit"/>
      <selection pane="bottomLeft" activeCell="B4" sqref="B4:I4"/>
    </sheetView>
  </sheetViews>
  <sheetFormatPr baseColWidth="10" defaultColWidth="11.44140625" defaultRowHeight="13.8" x14ac:dyDescent="0.25"/>
  <cols>
    <col min="1" max="1" width="1.6640625" style="211" customWidth="1"/>
    <col min="2" max="2" width="16.88671875" style="211" customWidth="1"/>
    <col min="3" max="3" width="11.5546875" style="211" bestFit="1" customWidth="1"/>
    <col min="4" max="4" width="4.6640625" style="211" customWidth="1"/>
    <col min="5" max="5" width="11.6640625" style="241" customWidth="1"/>
    <col min="6" max="6" width="11.5546875" style="211" bestFit="1" customWidth="1"/>
    <col min="7" max="8" width="11.44140625" style="211"/>
    <col min="9" max="9" width="11.5546875" style="211" bestFit="1" customWidth="1"/>
    <col min="10" max="16384" width="11.44140625" style="211"/>
  </cols>
  <sheetData>
    <row r="1" spans="2:9" s="209" customFormat="1" ht="20.100000000000001" customHeight="1" x14ac:dyDescent="0.3">
      <c r="B1" s="470" t="s">
        <v>89</v>
      </c>
      <c r="C1" s="470"/>
      <c r="D1" s="205"/>
      <c r="E1" s="206"/>
      <c r="F1" s="207"/>
      <c r="G1" s="208"/>
    </row>
    <row r="2" spans="2:9" s="209" customFormat="1" ht="30" customHeight="1" x14ac:dyDescent="0.3">
      <c r="B2" s="478" t="s">
        <v>121</v>
      </c>
      <c r="C2" s="479"/>
      <c r="D2" s="479"/>
      <c r="E2" s="479"/>
      <c r="F2" s="479"/>
      <c r="G2" s="479"/>
      <c r="H2" s="479"/>
      <c r="I2" s="480"/>
    </row>
    <row r="3" spans="2:9" s="209" customFormat="1" ht="6" customHeight="1" x14ac:dyDescent="0.3">
      <c r="C3" s="210"/>
      <c r="D3" s="205"/>
      <c r="E3" s="206"/>
      <c r="F3" s="207"/>
      <c r="G3" s="208"/>
    </row>
    <row r="4" spans="2:9" ht="21.9" customHeight="1" x14ac:dyDescent="0.25">
      <c r="B4" s="472" t="s">
        <v>92</v>
      </c>
      <c r="C4" s="473"/>
      <c r="D4" s="473"/>
      <c r="E4" s="473"/>
      <c r="F4" s="473"/>
      <c r="G4" s="473"/>
      <c r="H4" s="473"/>
      <c r="I4" s="474"/>
    </row>
    <row r="5" spans="2:9" ht="6" customHeight="1" x14ac:dyDescent="0.25">
      <c r="B5" s="212"/>
      <c r="C5" s="212"/>
      <c r="D5" s="213"/>
      <c r="E5" s="214"/>
      <c r="F5" s="215"/>
      <c r="G5" s="215"/>
      <c r="H5" s="215"/>
    </row>
    <row r="6" spans="2:9" ht="20.100000000000001" customHeight="1" x14ac:dyDescent="0.25">
      <c r="B6" s="523" t="s">
        <v>147</v>
      </c>
      <c r="C6" s="524"/>
      <c r="D6" s="524"/>
      <c r="E6" s="524"/>
      <c r="F6" s="471" t="s">
        <v>5</v>
      </c>
      <c r="G6" s="471"/>
      <c r="H6" s="475"/>
      <c r="I6" s="476" t="s">
        <v>42</v>
      </c>
    </row>
    <row r="7" spans="2:9" ht="30" customHeight="1" x14ac:dyDescent="0.25">
      <c r="B7" s="525"/>
      <c r="C7" s="526"/>
      <c r="D7" s="526"/>
      <c r="E7" s="526"/>
      <c r="F7" s="303" t="str">
        <f>IF(ISBLANK(bque_1)," ",bque_1)</f>
        <v xml:space="preserve"> </v>
      </c>
      <c r="G7" s="522" t="str">
        <f>IF(ISBLANK(bque_2)," ",bque_2)</f>
        <v xml:space="preserve"> </v>
      </c>
      <c r="H7" s="521" t="str">
        <f>IF(ISBLANK(bque_3)," ",bque_3)</f>
        <v xml:space="preserve"> </v>
      </c>
      <c r="I7" s="477"/>
    </row>
    <row r="8" spans="2:9" ht="20.100000000000001" customHeight="1" x14ac:dyDescent="0.25">
      <c r="B8" s="464" t="s">
        <v>93</v>
      </c>
      <c r="C8" s="465"/>
      <c r="D8" s="465"/>
      <c r="E8" s="466"/>
      <c r="F8" s="235"/>
      <c r="G8" s="251"/>
      <c r="H8" s="251"/>
      <c r="I8" s="252"/>
    </row>
    <row r="9" spans="2:9" ht="20.100000000000001" customHeight="1" x14ac:dyDescent="0.25">
      <c r="B9" s="453" t="s">
        <v>94</v>
      </c>
      <c r="C9" s="454"/>
      <c r="D9" s="454"/>
      <c r="E9" s="455"/>
      <c r="F9" s="248"/>
      <c r="G9" s="249"/>
      <c r="H9" s="249"/>
      <c r="I9" s="250"/>
    </row>
    <row r="10" spans="2:9" ht="20.100000000000001" customHeight="1" x14ac:dyDescent="0.25">
      <c r="B10" s="439" t="s">
        <v>95</v>
      </c>
      <c r="C10" s="437"/>
      <c r="D10" s="437"/>
      <c r="E10" s="438"/>
      <c r="F10" s="217"/>
      <c r="G10" s="218"/>
      <c r="H10" s="218"/>
      <c r="I10" s="76"/>
    </row>
    <row r="11" spans="2:9" s="219" customFormat="1" ht="21.9" customHeight="1" x14ac:dyDescent="0.25">
      <c r="B11" s="461" t="s">
        <v>141</v>
      </c>
      <c r="C11" s="462"/>
      <c r="D11" s="462"/>
      <c r="E11" s="462"/>
      <c r="F11" s="462"/>
      <c r="G11" s="462"/>
      <c r="H11" s="462"/>
      <c r="I11" s="463"/>
    </row>
    <row r="12" spans="2:9" ht="20.100000000000001" customHeight="1" x14ac:dyDescent="0.25">
      <c r="B12" s="467" t="s">
        <v>96</v>
      </c>
      <c r="C12" s="468"/>
      <c r="D12" s="468"/>
      <c r="E12" s="469"/>
      <c r="F12" s="220"/>
      <c r="G12" s="221"/>
      <c r="H12" s="221"/>
      <c r="I12" s="202"/>
    </row>
    <row r="13" spans="2:9" ht="20.100000000000001" customHeight="1" x14ac:dyDescent="0.25">
      <c r="B13" s="418" t="s">
        <v>101</v>
      </c>
      <c r="C13" s="419"/>
      <c r="D13" s="419"/>
      <c r="E13" s="420"/>
      <c r="F13" s="217"/>
      <c r="G13" s="218"/>
      <c r="H13" s="218"/>
      <c r="I13" s="76"/>
    </row>
    <row r="14" spans="2:9" ht="20.100000000000001" customHeight="1" x14ac:dyDescent="0.25">
      <c r="B14" s="418" t="s">
        <v>102</v>
      </c>
      <c r="C14" s="419"/>
      <c r="D14" s="419"/>
      <c r="E14" s="420"/>
      <c r="F14" s="217"/>
      <c r="G14" s="218"/>
      <c r="H14" s="218"/>
      <c r="I14" s="76"/>
    </row>
    <row r="15" spans="2:9" ht="20.100000000000001" customHeight="1" x14ac:dyDescent="0.25">
      <c r="B15" s="418" t="s">
        <v>97</v>
      </c>
      <c r="C15" s="419"/>
      <c r="D15" s="419"/>
      <c r="E15" s="420"/>
      <c r="F15" s="217"/>
      <c r="G15" s="218"/>
      <c r="H15" s="218"/>
      <c r="I15" s="76"/>
    </row>
    <row r="16" spans="2:9" ht="20.100000000000001" customHeight="1" x14ac:dyDescent="0.25">
      <c r="B16" s="418" t="s">
        <v>99</v>
      </c>
      <c r="C16" s="419"/>
      <c r="D16" s="419"/>
      <c r="E16" s="420"/>
      <c r="F16" s="217"/>
      <c r="G16" s="218"/>
      <c r="H16" s="218"/>
      <c r="I16" s="76"/>
    </row>
    <row r="17" spans="2:9" ht="20.100000000000001" customHeight="1" x14ac:dyDescent="0.25">
      <c r="B17" s="418" t="s">
        <v>98</v>
      </c>
      <c r="C17" s="419"/>
      <c r="D17" s="419"/>
      <c r="E17" s="420"/>
      <c r="F17" s="217"/>
      <c r="G17" s="218"/>
      <c r="H17" s="218"/>
      <c r="I17" s="76"/>
    </row>
    <row r="18" spans="2:9" ht="20.100000000000001" customHeight="1" x14ac:dyDescent="0.25">
      <c r="B18" s="418" t="s">
        <v>100</v>
      </c>
      <c r="C18" s="419"/>
      <c r="D18" s="419"/>
      <c r="E18" s="420"/>
      <c r="F18" s="222"/>
      <c r="G18" s="223"/>
      <c r="H18" s="223"/>
      <c r="I18" s="73"/>
    </row>
    <row r="19" spans="2:9" ht="20.100000000000001" customHeight="1" x14ac:dyDescent="0.25">
      <c r="B19" s="418" t="s">
        <v>103</v>
      </c>
      <c r="C19" s="419"/>
      <c r="D19" s="419"/>
      <c r="E19" s="420"/>
      <c r="F19" s="222"/>
      <c r="G19" s="223"/>
      <c r="H19" s="223"/>
      <c r="I19" s="73"/>
    </row>
    <row r="20" spans="2:9" ht="20.100000000000001" customHeight="1" x14ac:dyDescent="0.25">
      <c r="B20" s="418" t="s">
        <v>104</v>
      </c>
      <c r="C20" s="419"/>
      <c r="D20" s="419"/>
      <c r="E20" s="420"/>
      <c r="F20" s="246"/>
      <c r="G20" s="247"/>
      <c r="H20" s="247"/>
      <c r="I20" s="74"/>
    </row>
    <row r="21" spans="2:9" ht="20.100000000000001" customHeight="1" x14ac:dyDescent="0.25">
      <c r="B21" s="418" t="s">
        <v>105</v>
      </c>
      <c r="C21" s="419"/>
      <c r="D21" s="419"/>
      <c r="E21" s="420"/>
      <c r="F21" s="246"/>
      <c r="G21" s="247"/>
      <c r="H21" s="247"/>
      <c r="I21" s="74"/>
    </row>
    <row r="22" spans="2:9" ht="20.100000000000001" customHeight="1" x14ac:dyDescent="0.25">
      <c r="B22" s="418" t="s">
        <v>118</v>
      </c>
      <c r="C22" s="419"/>
      <c r="D22" s="419"/>
      <c r="E22" s="420"/>
      <c r="F22" s="246"/>
      <c r="G22" s="247"/>
      <c r="H22" s="247"/>
      <c r="I22" s="74"/>
    </row>
    <row r="23" spans="2:9" ht="20.100000000000001" customHeight="1" x14ac:dyDescent="0.25">
      <c r="B23" s="418"/>
      <c r="C23" s="419"/>
      <c r="D23" s="419"/>
      <c r="E23" s="420"/>
      <c r="F23" s="222"/>
      <c r="G23" s="223"/>
      <c r="H23" s="223"/>
      <c r="I23" s="73"/>
    </row>
    <row r="24" spans="2:9" ht="20.100000000000001" customHeight="1" x14ac:dyDescent="0.25">
      <c r="B24" s="418"/>
      <c r="C24" s="419"/>
      <c r="D24" s="419"/>
      <c r="E24" s="420"/>
      <c r="F24" s="222"/>
      <c r="G24" s="223"/>
      <c r="H24" s="223"/>
      <c r="I24" s="73"/>
    </row>
    <row r="25" spans="2:9" ht="20.100000000000001" customHeight="1" x14ac:dyDescent="0.25">
      <c r="B25" s="409"/>
      <c r="C25" s="410"/>
      <c r="D25" s="410"/>
      <c r="E25" s="411"/>
      <c r="F25" s="217"/>
      <c r="G25" s="218"/>
      <c r="H25" s="218"/>
      <c r="I25" s="76"/>
    </row>
    <row r="26" spans="2:9" s="219" customFormat="1" ht="21.9" customHeight="1" x14ac:dyDescent="0.25">
      <c r="B26" s="461" t="s">
        <v>122</v>
      </c>
      <c r="C26" s="462"/>
      <c r="D26" s="462"/>
      <c r="E26" s="462"/>
      <c r="F26" s="462"/>
      <c r="G26" s="462"/>
      <c r="H26" s="462"/>
      <c r="I26" s="463"/>
    </row>
    <row r="27" spans="2:9" s="219" customFormat="1" ht="20.100000000000001" customHeight="1" x14ac:dyDescent="0.25">
      <c r="B27" s="427" t="s">
        <v>137</v>
      </c>
      <c r="C27" s="428"/>
      <c r="D27" s="428"/>
      <c r="E27" s="428"/>
      <c r="F27" s="428"/>
      <c r="G27" s="428"/>
      <c r="H27" s="428"/>
      <c r="I27" s="429"/>
    </row>
    <row r="28" spans="2:9" ht="20.100000000000001" customHeight="1" x14ac:dyDescent="0.25">
      <c r="B28" s="406" t="s">
        <v>142</v>
      </c>
      <c r="C28" s="407"/>
      <c r="D28" s="407"/>
      <c r="E28" s="408"/>
      <c r="F28" s="283"/>
      <c r="G28" s="284"/>
      <c r="H28" s="284"/>
      <c r="I28" s="285"/>
    </row>
    <row r="29" spans="2:9" ht="20.100000000000001" customHeight="1" x14ac:dyDescent="0.25">
      <c r="B29" s="412" t="s">
        <v>133</v>
      </c>
      <c r="C29" s="413"/>
      <c r="D29" s="413"/>
      <c r="E29" s="414"/>
      <c r="F29" s="280"/>
      <c r="G29" s="281"/>
      <c r="H29" s="281"/>
      <c r="I29" s="282"/>
    </row>
    <row r="30" spans="2:9" ht="20.100000000000001" customHeight="1" x14ac:dyDescent="0.25">
      <c r="B30" s="421" t="s">
        <v>119</v>
      </c>
      <c r="C30" s="422"/>
      <c r="D30" s="422"/>
      <c r="E30" s="423"/>
      <c r="F30" s="255"/>
      <c r="G30" s="261"/>
      <c r="H30" s="258"/>
      <c r="I30" s="74"/>
    </row>
    <row r="31" spans="2:9" ht="20.100000000000001" customHeight="1" x14ac:dyDescent="0.25">
      <c r="B31" s="229" t="s">
        <v>3</v>
      </c>
      <c r="C31" s="230"/>
      <c r="D31" s="288" t="s">
        <v>2</v>
      </c>
      <c r="E31" s="232"/>
      <c r="F31" s="289"/>
      <c r="G31" s="266"/>
      <c r="H31" s="267"/>
      <c r="I31" s="254"/>
    </row>
    <row r="32" spans="2:9" ht="20.100000000000001" customHeight="1" x14ac:dyDescent="0.25">
      <c r="B32" s="424" t="s">
        <v>134</v>
      </c>
      <c r="C32" s="425"/>
      <c r="D32" s="425"/>
      <c r="E32" s="426"/>
      <c r="F32" s="275"/>
      <c r="G32" s="276"/>
      <c r="H32" s="276"/>
      <c r="I32" s="277"/>
    </row>
    <row r="33" spans="2:9" ht="20.100000000000001" customHeight="1" x14ac:dyDescent="0.25">
      <c r="B33" s="421" t="s">
        <v>119</v>
      </c>
      <c r="C33" s="422"/>
      <c r="D33" s="422"/>
      <c r="E33" s="423"/>
      <c r="F33" s="255"/>
      <c r="G33" s="261"/>
      <c r="H33" s="258"/>
      <c r="I33" s="74"/>
    </row>
    <row r="34" spans="2:9" ht="20.100000000000001" customHeight="1" x14ac:dyDescent="0.25">
      <c r="B34" s="229" t="s">
        <v>3</v>
      </c>
      <c r="C34" s="230"/>
      <c r="D34" s="288" t="s">
        <v>2</v>
      </c>
      <c r="E34" s="232"/>
      <c r="F34" s="289"/>
      <c r="G34" s="266"/>
      <c r="H34" s="267"/>
      <c r="I34" s="254"/>
    </row>
    <row r="35" spans="2:9" ht="20.100000000000001" customHeight="1" x14ac:dyDescent="0.25">
      <c r="B35" s="415" t="s">
        <v>135</v>
      </c>
      <c r="C35" s="416"/>
      <c r="D35" s="416"/>
      <c r="E35" s="417"/>
      <c r="F35" s="275"/>
      <c r="G35" s="276"/>
      <c r="H35" s="276"/>
      <c r="I35" s="277"/>
    </row>
    <row r="36" spans="2:9" ht="20.100000000000001" customHeight="1" x14ac:dyDescent="0.25">
      <c r="B36" s="418"/>
      <c r="C36" s="419"/>
      <c r="D36" s="419"/>
      <c r="E36" s="420"/>
      <c r="F36" s="246"/>
      <c r="G36" s="247"/>
      <c r="H36" s="247"/>
      <c r="I36" s="74"/>
    </row>
    <row r="37" spans="2:9" ht="20.100000000000001" customHeight="1" x14ac:dyDescent="0.25">
      <c r="B37" s="409"/>
      <c r="C37" s="410"/>
      <c r="D37" s="410"/>
      <c r="E37" s="411"/>
      <c r="F37" s="248"/>
      <c r="G37" s="249"/>
      <c r="H37" s="249"/>
      <c r="I37" s="250"/>
    </row>
    <row r="38" spans="2:9" s="219" customFormat="1" ht="20.100000000000001" customHeight="1" x14ac:dyDescent="0.25">
      <c r="B38" s="427" t="s">
        <v>138</v>
      </c>
      <c r="C38" s="428"/>
      <c r="D38" s="428"/>
      <c r="E38" s="428"/>
      <c r="F38" s="428"/>
      <c r="G38" s="428"/>
      <c r="H38" s="428"/>
      <c r="I38" s="429"/>
    </row>
    <row r="39" spans="2:9" ht="20.100000000000001" customHeight="1" x14ac:dyDescent="0.25">
      <c r="B39" s="412" t="s">
        <v>136</v>
      </c>
      <c r="C39" s="459"/>
      <c r="D39" s="459"/>
      <c r="E39" s="460"/>
      <c r="F39" s="286"/>
      <c r="G39" s="287"/>
      <c r="H39" s="287"/>
      <c r="I39" s="290"/>
    </row>
    <row r="40" spans="2:9" ht="20.100000000000001" customHeight="1" x14ac:dyDescent="0.25">
      <c r="B40" s="453" t="s">
        <v>119</v>
      </c>
      <c r="C40" s="454"/>
      <c r="D40" s="454"/>
      <c r="E40" s="455"/>
      <c r="F40" s="224"/>
      <c r="G40" s="223"/>
      <c r="H40" s="223"/>
      <c r="I40" s="71"/>
    </row>
    <row r="41" spans="2:9" ht="20.100000000000001" customHeight="1" x14ac:dyDescent="0.25">
      <c r="B41" s="244" t="s">
        <v>3</v>
      </c>
      <c r="C41" s="225">
        <v>0</v>
      </c>
      <c r="D41" s="228" t="s">
        <v>2</v>
      </c>
      <c r="E41" s="227"/>
      <c r="F41" s="236"/>
      <c r="G41" s="223"/>
      <c r="H41" s="223"/>
      <c r="I41" s="71"/>
    </row>
    <row r="42" spans="2:9" ht="20.100000000000001" customHeight="1" x14ac:dyDescent="0.25">
      <c r="B42" s="244" t="s">
        <v>3</v>
      </c>
      <c r="C42" s="242">
        <f>E41</f>
        <v>0</v>
      </c>
      <c r="D42" s="228" t="s">
        <v>2</v>
      </c>
      <c r="E42" s="264"/>
      <c r="F42" s="236"/>
      <c r="G42" s="223"/>
      <c r="H42" s="223"/>
      <c r="I42" s="71"/>
    </row>
    <row r="43" spans="2:9" ht="20.100000000000001" customHeight="1" x14ac:dyDescent="0.25">
      <c r="B43" s="245" t="s">
        <v>4</v>
      </c>
      <c r="C43" s="243">
        <f>E42</f>
        <v>0</v>
      </c>
      <c r="D43" s="231"/>
      <c r="E43" s="265"/>
      <c r="F43" s="233"/>
      <c r="G43" s="234"/>
      <c r="H43" s="234"/>
      <c r="I43" s="204"/>
    </row>
    <row r="44" spans="2:9" ht="20.100000000000001" customHeight="1" x14ac:dyDescent="0.25">
      <c r="B44" s="412" t="s">
        <v>139</v>
      </c>
      <c r="C44" s="413"/>
      <c r="D44" s="413"/>
      <c r="E44" s="414"/>
      <c r="F44" s="280"/>
      <c r="G44" s="281"/>
      <c r="H44" s="281"/>
      <c r="I44" s="282"/>
    </row>
    <row r="45" spans="2:9" ht="20.100000000000001" customHeight="1" x14ac:dyDescent="0.25">
      <c r="B45" s="421" t="s">
        <v>119</v>
      </c>
      <c r="C45" s="422"/>
      <c r="D45" s="422"/>
      <c r="E45" s="423"/>
      <c r="F45" s="255"/>
      <c r="G45" s="261"/>
      <c r="H45" s="258"/>
      <c r="I45" s="74"/>
    </row>
    <row r="46" spans="2:9" ht="20.100000000000001" customHeight="1" x14ac:dyDescent="0.25">
      <c r="B46" s="229" t="s">
        <v>3</v>
      </c>
      <c r="C46" s="230"/>
      <c r="D46" s="288" t="s">
        <v>2</v>
      </c>
      <c r="E46" s="232"/>
      <c r="F46" s="289"/>
      <c r="G46" s="266"/>
      <c r="H46" s="267"/>
      <c r="I46" s="254"/>
    </row>
    <row r="47" spans="2:9" ht="20.100000000000001" customHeight="1" x14ac:dyDescent="0.25">
      <c r="B47" s="424" t="s">
        <v>140</v>
      </c>
      <c r="C47" s="425"/>
      <c r="D47" s="425"/>
      <c r="E47" s="426"/>
      <c r="F47" s="275"/>
      <c r="G47" s="276"/>
      <c r="H47" s="276"/>
      <c r="I47" s="277"/>
    </row>
    <row r="48" spans="2:9" ht="20.100000000000001" customHeight="1" x14ac:dyDescent="0.25">
      <c r="B48" s="421" t="s">
        <v>119</v>
      </c>
      <c r="C48" s="422"/>
      <c r="D48" s="422"/>
      <c r="E48" s="423"/>
      <c r="F48" s="255"/>
      <c r="G48" s="261"/>
      <c r="H48" s="258"/>
      <c r="I48" s="74"/>
    </row>
    <row r="49" spans="2:9" ht="20.100000000000001" customHeight="1" x14ac:dyDescent="0.25">
      <c r="B49" s="229" t="s">
        <v>3</v>
      </c>
      <c r="C49" s="230"/>
      <c r="D49" s="288" t="s">
        <v>2</v>
      </c>
      <c r="E49" s="232"/>
      <c r="F49" s="289"/>
      <c r="G49" s="266"/>
      <c r="H49" s="267"/>
      <c r="I49" s="254"/>
    </row>
    <row r="50" spans="2:9" ht="20.100000000000001" customHeight="1" x14ac:dyDescent="0.25">
      <c r="B50" s="456" t="s">
        <v>120</v>
      </c>
      <c r="C50" s="457"/>
      <c r="D50" s="457"/>
      <c r="E50" s="458"/>
      <c r="F50" s="286"/>
      <c r="G50" s="287"/>
      <c r="H50" s="287"/>
      <c r="I50" s="282"/>
    </row>
    <row r="51" spans="2:9" ht="20.100000000000001" customHeight="1" x14ac:dyDescent="0.25">
      <c r="B51" s="453" t="s">
        <v>119</v>
      </c>
      <c r="C51" s="454"/>
      <c r="D51" s="454"/>
      <c r="E51" s="455"/>
      <c r="F51" s="255"/>
      <c r="G51" s="261"/>
      <c r="H51" s="258"/>
      <c r="I51" s="74"/>
    </row>
    <row r="52" spans="2:9" ht="20.100000000000001" customHeight="1" x14ac:dyDescent="0.25">
      <c r="B52" s="244" t="s">
        <v>3</v>
      </c>
      <c r="C52" s="225">
        <v>0</v>
      </c>
      <c r="D52" s="226" t="s">
        <v>2</v>
      </c>
      <c r="E52" s="227"/>
      <c r="F52" s="256"/>
      <c r="G52" s="262"/>
      <c r="H52" s="259"/>
      <c r="I52" s="253"/>
    </row>
    <row r="53" spans="2:9" ht="20.100000000000001" customHeight="1" x14ac:dyDescent="0.25">
      <c r="B53" s="244" t="s">
        <v>3</v>
      </c>
      <c r="C53" s="242">
        <f>E52</f>
        <v>0</v>
      </c>
      <c r="D53" s="228" t="s">
        <v>2</v>
      </c>
      <c r="E53" s="227"/>
      <c r="F53" s="256"/>
      <c r="G53" s="262"/>
      <c r="H53" s="259"/>
      <c r="I53" s="253"/>
    </row>
    <row r="54" spans="2:9" ht="20.100000000000001" customHeight="1" x14ac:dyDescent="0.25">
      <c r="B54" s="245" t="s">
        <v>4</v>
      </c>
      <c r="C54" s="243">
        <f>E53</f>
        <v>0</v>
      </c>
      <c r="D54" s="231"/>
      <c r="E54" s="232"/>
      <c r="F54" s="257"/>
      <c r="G54" s="263"/>
      <c r="H54" s="260"/>
      <c r="I54" s="254"/>
    </row>
    <row r="55" spans="2:9" ht="20.100000000000001" customHeight="1" x14ac:dyDescent="0.25">
      <c r="B55" s="412" t="s">
        <v>123</v>
      </c>
      <c r="C55" s="444"/>
      <c r="D55" s="444"/>
      <c r="E55" s="445"/>
      <c r="F55" s="237"/>
      <c r="G55" s="216"/>
      <c r="H55" s="216"/>
      <c r="I55" s="203"/>
    </row>
    <row r="56" spans="2:9" ht="20.100000000000001" customHeight="1" x14ac:dyDescent="0.25">
      <c r="B56" s="453" t="s">
        <v>143</v>
      </c>
      <c r="C56" s="454"/>
      <c r="D56" s="454"/>
      <c r="E56" s="455"/>
      <c r="F56" s="236"/>
      <c r="G56" s="261"/>
      <c r="H56" s="258"/>
      <c r="I56" s="74"/>
    </row>
    <row r="57" spans="2:9" ht="20.100000000000001" customHeight="1" x14ac:dyDescent="0.25">
      <c r="B57" s="450" t="s">
        <v>144</v>
      </c>
      <c r="C57" s="422"/>
      <c r="D57" s="422"/>
      <c r="E57" s="423"/>
      <c r="F57" s="236"/>
      <c r="G57" s="261"/>
      <c r="H57" s="258"/>
      <c r="I57" s="74"/>
    </row>
    <row r="58" spans="2:9" ht="20.100000000000001" customHeight="1" x14ac:dyDescent="0.25">
      <c r="B58" s="443" t="s">
        <v>145</v>
      </c>
      <c r="C58" s="422"/>
      <c r="D58" s="451"/>
      <c r="E58" s="452"/>
      <c r="F58" s="236"/>
      <c r="G58" s="261"/>
      <c r="H58" s="258"/>
      <c r="I58" s="74"/>
    </row>
    <row r="59" spans="2:9" ht="20.100000000000001" customHeight="1" x14ac:dyDescent="0.25">
      <c r="B59" s="448" t="s">
        <v>146</v>
      </c>
      <c r="C59" s="449"/>
      <c r="D59" s="441"/>
      <c r="E59" s="442"/>
      <c r="F59" s="268"/>
      <c r="G59" s="272"/>
      <c r="H59" s="273"/>
      <c r="I59" s="274"/>
    </row>
    <row r="60" spans="2:9" ht="20.100000000000001" customHeight="1" x14ac:dyDescent="0.25">
      <c r="B60" s="440"/>
      <c r="C60" s="446"/>
      <c r="D60" s="446"/>
      <c r="E60" s="447"/>
      <c r="F60" s="233"/>
      <c r="G60" s="234"/>
      <c r="H60" s="234"/>
      <c r="I60" s="204"/>
    </row>
    <row r="61" spans="2:9" ht="20.100000000000001" customHeight="1" x14ac:dyDescent="0.25">
      <c r="B61" s="433" t="s">
        <v>124</v>
      </c>
      <c r="C61" s="444"/>
      <c r="D61" s="444"/>
      <c r="E61" s="445"/>
      <c r="F61" s="268"/>
      <c r="G61" s="278"/>
      <c r="H61" s="279"/>
      <c r="I61" s="274"/>
    </row>
    <row r="62" spans="2:9" ht="20.100000000000001" customHeight="1" x14ac:dyDescent="0.25">
      <c r="B62" s="450" t="s">
        <v>125</v>
      </c>
      <c r="C62" s="422"/>
      <c r="D62" s="422"/>
      <c r="E62" s="423"/>
      <c r="F62" s="246"/>
      <c r="G62" s="247"/>
      <c r="H62" s="247"/>
      <c r="I62" s="74"/>
    </row>
    <row r="63" spans="2:9" ht="20.100000000000001" customHeight="1" x14ac:dyDescent="0.25">
      <c r="B63" s="450" t="s">
        <v>126</v>
      </c>
      <c r="C63" s="422"/>
      <c r="D63" s="422"/>
      <c r="E63" s="423"/>
      <c r="F63" s="246"/>
      <c r="G63" s="247"/>
      <c r="H63" s="247"/>
      <c r="I63" s="74"/>
    </row>
    <row r="64" spans="2:9" ht="20.100000000000001" customHeight="1" x14ac:dyDescent="0.25">
      <c r="B64" s="440"/>
      <c r="C64" s="446"/>
      <c r="D64" s="446"/>
      <c r="E64" s="447"/>
      <c r="F64" s="269"/>
      <c r="G64" s="270"/>
      <c r="H64" s="270"/>
      <c r="I64" s="271"/>
    </row>
    <row r="65" spans="2:9" ht="20.100000000000001" customHeight="1" x14ac:dyDescent="0.25">
      <c r="B65" s="433" t="s">
        <v>127</v>
      </c>
      <c r="C65" s="444"/>
      <c r="D65" s="444"/>
      <c r="E65" s="445"/>
      <c r="F65" s="275"/>
      <c r="G65" s="276"/>
      <c r="H65" s="276"/>
      <c r="I65" s="277"/>
    </row>
    <row r="66" spans="2:9" ht="20.100000000000001" customHeight="1" x14ac:dyDescent="0.25">
      <c r="B66" s="440"/>
      <c r="C66" s="446"/>
      <c r="D66" s="446"/>
      <c r="E66" s="447"/>
      <c r="F66" s="269"/>
      <c r="G66" s="270"/>
      <c r="H66" s="270"/>
      <c r="I66" s="271"/>
    </row>
    <row r="67" spans="2:9" ht="20.100000000000001" customHeight="1" x14ac:dyDescent="0.25">
      <c r="B67" s="433" t="s">
        <v>128</v>
      </c>
      <c r="C67" s="434"/>
      <c r="D67" s="434"/>
      <c r="E67" s="435"/>
      <c r="F67" s="236"/>
      <c r="G67" s="223"/>
      <c r="H67" s="223"/>
      <c r="I67" s="71"/>
    </row>
    <row r="68" spans="2:9" ht="20.100000000000001" customHeight="1" x14ac:dyDescent="0.25">
      <c r="B68" s="443" t="s">
        <v>129</v>
      </c>
      <c r="C68" s="422"/>
      <c r="D68" s="422"/>
      <c r="E68" s="423"/>
      <c r="F68" s="246"/>
      <c r="G68" s="247"/>
      <c r="H68" s="247"/>
      <c r="I68" s="74"/>
    </row>
    <row r="69" spans="2:9" ht="20.100000000000001" customHeight="1" x14ac:dyDescent="0.25">
      <c r="B69" s="443" t="s">
        <v>130</v>
      </c>
      <c r="C69" s="422"/>
      <c r="D69" s="422"/>
      <c r="E69" s="423"/>
      <c r="F69" s="246"/>
      <c r="G69" s="247"/>
      <c r="H69" s="247"/>
      <c r="I69" s="74"/>
    </row>
    <row r="70" spans="2:9" ht="20.100000000000001" customHeight="1" x14ac:dyDescent="0.25">
      <c r="B70" s="440"/>
      <c r="C70" s="437"/>
      <c r="D70" s="437"/>
      <c r="E70" s="438"/>
      <c r="F70" s="269"/>
      <c r="G70" s="270"/>
      <c r="H70" s="270"/>
      <c r="I70" s="271"/>
    </row>
    <row r="71" spans="2:9" ht="20.100000000000001" customHeight="1" x14ac:dyDescent="0.25">
      <c r="B71" s="433" t="s">
        <v>131</v>
      </c>
      <c r="C71" s="444"/>
      <c r="D71" s="444"/>
      <c r="E71" s="445"/>
      <c r="F71" s="224"/>
      <c r="G71" s="223"/>
      <c r="H71" s="223"/>
      <c r="I71" s="71"/>
    </row>
    <row r="72" spans="2:9" ht="20.100000000000001" customHeight="1" x14ac:dyDescent="0.25">
      <c r="B72" s="443" t="s">
        <v>129</v>
      </c>
      <c r="C72" s="422"/>
      <c r="D72" s="422"/>
      <c r="E72" s="423"/>
      <c r="F72" s="246"/>
      <c r="G72" s="247"/>
      <c r="H72" s="247"/>
      <c r="I72" s="74"/>
    </row>
    <row r="73" spans="2:9" ht="20.100000000000001" customHeight="1" x14ac:dyDescent="0.25">
      <c r="B73" s="443" t="s">
        <v>130</v>
      </c>
      <c r="C73" s="422"/>
      <c r="D73" s="422"/>
      <c r="E73" s="423"/>
      <c r="F73" s="246"/>
      <c r="G73" s="247"/>
      <c r="H73" s="247"/>
      <c r="I73" s="74"/>
    </row>
    <row r="74" spans="2:9" ht="20.100000000000001" customHeight="1" x14ac:dyDescent="0.25">
      <c r="B74" s="436"/>
      <c r="C74" s="437"/>
      <c r="D74" s="437"/>
      <c r="E74" s="438"/>
      <c r="F74" s="269"/>
      <c r="G74" s="270"/>
      <c r="H74" s="270"/>
      <c r="I74" s="271"/>
    </row>
    <row r="75" spans="2:9" ht="20.100000000000001" customHeight="1" x14ac:dyDescent="0.25">
      <c r="B75" s="433" t="s">
        <v>132</v>
      </c>
      <c r="C75" s="434"/>
      <c r="D75" s="434"/>
      <c r="E75" s="435"/>
      <c r="F75" s="280"/>
      <c r="G75" s="281"/>
      <c r="H75" s="281"/>
      <c r="I75" s="282"/>
    </row>
    <row r="76" spans="2:9" ht="20.100000000000001" customHeight="1" x14ac:dyDescent="0.25">
      <c r="B76" s="418"/>
      <c r="C76" s="419"/>
      <c r="D76" s="419"/>
      <c r="E76" s="420"/>
      <c r="F76" s="246"/>
      <c r="G76" s="247"/>
      <c r="H76" s="247"/>
      <c r="I76" s="74"/>
    </row>
    <row r="77" spans="2:9" ht="20.100000000000001" customHeight="1" x14ac:dyDescent="0.25">
      <c r="B77" s="439"/>
      <c r="C77" s="437"/>
      <c r="D77" s="437"/>
      <c r="E77" s="438"/>
      <c r="F77" s="269"/>
      <c r="G77" s="270"/>
      <c r="H77" s="270"/>
      <c r="I77" s="271"/>
    </row>
    <row r="78" spans="2:9" ht="20.100000000000001" customHeight="1" x14ac:dyDescent="0.25">
      <c r="B78" s="430"/>
      <c r="C78" s="431"/>
      <c r="D78" s="431"/>
      <c r="E78" s="432"/>
      <c r="F78" s="283"/>
      <c r="G78" s="284"/>
      <c r="H78" s="284"/>
      <c r="I78" s="285"/>
    </row>
    <row r="79" spans="2:9" ht="20.100000000000001" customHeight="1" x14ac:dyDescent="0.25">
      <c r="B79" s="418"/>
      <c r="C79" s="419"/>
      <c r="D79" s="419"/>
      <c r="E79" s="420"/>
      <c r="F79" s="246"/>
      <c r="G79" s="247"/>
      <c r="H79" s="247"/>
      <c r="I79" s="74"/>
    </row>
    <row r="80" spans="2:9" ht="20.100000000000001" customHeight="1" x14ac:dyDescent="0.25">
      <c r="B80" s="418"/>
      <c r="C80" s="419"/>
      <c r="D80" s="419"/>
      <c r="E80" s="420"/>
      <c r="F80" s="246"/>
      <c r="G80" s="247"/>
      <c r="H80" s="247"/>
      <c r="I80" s="74"/>
    </row>
    <row r="81" spans="2:9" ht="20.100000000000001" customHeight="1" x14ac:dyDescent="0.25">
      <c r="B81" s="418"/>
      <c r="C81" s="419"/>
      <c r="D81" s="419"/>
      <c r="E81" s="420"/>
      <c r="F81" s="246"/>
      <c r="G81" s="247"/>
      <c r="H81" s="247"/>
      <c r="I81" s="74"/>
    </row>
    <row r="82" spans="2:9" ht="20.100000000000001" customHeight="1" x14ac:dyDescent="0.25">
      <c r="B82" s="418"/>
      <c r="C82" s="419"/>
      <c r="D82" s="419"/>
      <c r="E82" s="420"/>
      <c r="F82" s="238"/>
      <c r="G82" s="223"/>
      <c r="H82" s="223"/>
      <c r="I82" s="71"/>
    </row>
    <row r="83" spans="2:9" ht="20.100000000000001" customHeight="1" x14ac:dyDescent="0.25">
      <c r="B83" s="403"/>
      <c r="C83" s="404"/>
      <c r="D83" s="404"/>
      <c r="E83" s="405"/>
      <c r="F83" s="239"/>
      <c r="G83" s="240"/>
      <c r="H83" s="240"/>
      <c r="I83" s="72"/>
    </row>
    <row r="84" spans="2:9" ht="20.100000000000001" customHeight="1" x14ac:dyDescent="0.25">
      <c r="D84" s="215"/>
      <c r="F84" s="215"/>
      <c r="G84" s="215"/>
      <c r="H84" s="215"/>
    </row>
    <row r="85" spans="2:9" x14ac:dyDescent="0.25">
      <c r="D85" s="215"/>
      <c r="F85" s="215"/>
      <c r="G85" s="215"/>
      <c r="H85" s="215"/>
    </row>
    <row r="86" spans="2:9" x14ac:dyDescent="0.25">
      <c r="D86" s="215"/>
      <c r="F86" s="215"/>
      <c r="G86" s="215"/>
      <c r="H86" s="215"/>
    </row>
    <row r="87" spans="2:9" x14ac:dyDescent="0.25">
      <c r="D87" s="215"/>
      <c r="F87" s="215"/>
      <c r="G87" s="215"/>
      <c r="H87" s="215"/>
    </row>
    <row r="88" spans="2:9" x14ac:dyDescent="0.25">
      <c r="D88" s="215"/>
      <c r="F88" s="215"/>
      <c r="G88" s="215"/>
      <c r="H88" s="215"/>
    </row>
    <row r="89" spans="2:9" x14ac:dyDescent="0.25">
      <c r="D89" s="215"/>
      <c r="F89" s="215"/>
      <c r="G89" s="215"/>
      <c r="H89" s="215"/>
    </row>
    <row r="90" spans="2:9" x14ac:dyDescent="0.25">
      <c r="D90" s="215"/>
      <c r="F90" s="215"/>
      <c r="G90" s="215"/>
      <c r="H90" s="215"/>
    </row>
    <row r="91" spans="2:9" x14ac:dyDescent="0.25">
      <c r="D91" s="215"/>
      <c r="F91" s="215"/>
      <c r="G91" s="215"/>
      <c r="H91" s="215"/>
    </row>
    <row r="92" spans="2:9" x14ac:dyDescent="0.25">
      <c r="D92" s="215"/>
      <c r="F92" s="215"/>
      <c r="G92" s="215"/>
      <c r="H92" s="215"/>
    </row>
    <row r="93" spans="2:9" x14ac:dyDescent="0.25">
      <c r="D93" s="215"/>
      <c r="F93" s="215"/>
      <c r="G93" s="215"/>
      <c r="H93" s="215"/>
    </row>
    <row r="94" spans="2:9" x14ac:dyDescent="0.25">
      <c r="D94" s="215"/>
      <c r="F94" s="215"/>
      <c r="G94" s="215"/>
      <c r="H94" s="215"/>
    </row>
    <row r="95" spans="2:9" x14ac:dyDescent="0.25">
      <c r="D95" s="215"/>
      <c r="F95" s="215"/>
      <c r="G95" s="215"/>
      <c r="H95" s="215"/>
    </row>
    <row r="96" spans="2:9" x14ac:dyDescent="0.25">
      <c r="D96" s="215"/>
      <c r="F96" s="215"/>
      <c r="G96" s="215"/>
      <c r="H96" s="215"/>
    </row>
    <row r="97" spans="4:8" x14ac:dyDescent="0.25">
      <c r="D97" s="215"/>
      <c r="F97" s="215"/>
      <c r="G97" s="215"/>
      <c r="H97" s="215"/>
    </row>
    <row r="98" spans="4:8" x14ac:dyDescent="0.25">
      <c r="D98" s="215"/>
      <c r="F98" s="215"/>
      <c r="G98" s="215"/>
      <c r="H98" s="215"/>
    </row>
    <row r="99" spans="4:8" x14ac:dyDescent="0.25">
      <c r="D99" s="215"/>
      <c r="F99" s="215"/>
      <c r="G99" s="215"/>
      <c r="H99" s="215"/>
    </row>
  </sheetData>
  <sheetProtection algorithmName="SHA-512" hashValue="TaYKWKkQIfwHFuvbhTTacHhn8/Z78nWGKs3NyK+vmONxvrXE5P0R3r4ee/I/Lw5Hn9H97awaeOg1NmH1hl+IkQ==" saltValue="5VdqVEWBeL0hlW6Z/3Cikw==" spinCount="100000" sheet="1" formatCells="0" formatColumns="0" formatRows="0" insertColumns="0" insertRows="0" insertHyperlinks="0" deleteColumns="0" deleteRows="0" sort="0" autoFilter="0" pivotTables="0"/>
  <mergeCells count="74">
    <mergeCell ref="B1:C1"/>
    <mergeCell ref="B6:E7"/>
    <mergeCell ref="B4:I4"/>
    <mergeCell ref="F6:H6"/>
    <mergeCell ref="I6:I7"/>
    <mergeCell ref="B2:I2"/>
    <mergeCell ref="B11:I11"/>
    <mergeCell ref="B26:I26"/>
    <mergeCell ref="B8:E8"/>
    <mergeCell ref="B9:E9"/>
    <mergeCell ref="B10:E10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50:E50"/>
    <mergeCell ref="B51:E51"/>
    <mergeCell ref="B27:I27"/>
    <mergeCell ref="B40:E40"/>
    <mergeCell ref="B39:E39"/>
    <mergeCell ref="B55:E55"/>
    <mergeCell ref="B57:E57"/>
    <mergeCell ref="D58:E58"/>
    <mergeCell ref="B58:C58"/>
    <mergeCell ref="B56:E56"/>
    <mergeCell ref="B70:E70"/>
    <mergeCell ref="D59:E59"/>
    <mergeCell ref="B72:E72"/>
    <mergeCell ref="B73:E73"/>
    <mergeCell ref="B71:E71"/>
    <mergeCell ref="B65:E65"/>
    <mergeCell ref="B66:E66"/>
    <mergeCell ref="B67:E67"/>
    <mergeCell ref="B68:E68"/>
    <mergeCell ref="B69:E69"/>
    <mergeCell ref="B59:C59"/>
    <mergeCell ref="B61:E61"/>
    <mergeCell ref="B62:E62"/>
    <mergeCell ref="B63:E63"/>
    <mergeCell ref="B64:E64"/>
    <mergeCell ref="B60:E60"/>
    <mergeCell ref="B80:E80"/>
    <mergeCell ref="B81:E81"/>
    <mergeCell ref="B82:E82"/>
    <mergeCell ref="B75:E75"/>
    <mergeCell ref="B74:E74"/>
    <mergeCell ref="B76:E76"/>
    <mergeCell ref="B77:E77"/>
    <mergeCell ref="B83:E83"/>
    <mergeCell ref="B28:E28"/>
    <mergeCell ref="B37:E37"/>
    <mergeCell ref="B29:E29"/>
    <mergeCell ref="B35:E35"/>
    <mergeCell ref="B36:E36"/>
    <mergeCell ref="B30:E30"/>
    <mergeCell ref="B32:E32"/>
    <mergeCell ref="B33:E33"/>
    <mergeCell ref="B47:E47"/>
    <mergeCell ref="B48:E48"/>
    <mergeCell ref="B44:E44"/>
    <mergeCell ref="B45:E45"/>
    <mergeCell ref="B38:I38"/>
    <mergeCell ref="B78:E78"/>
    <mergeCell ref="B79:E79"/>
  </mergeCells>
  <conditionalFormatting sqref="I20 I22 I61:I65 I67:I69 I71 I82:I83 I39:I43 I50:I59">
    <cfRule type="cellIs" dxfId="30" priority="35" stopIfTrue="1" operator="equal">
      <formula>"ouvré"</formula>
    </cfRule>
  </conditionalFormatting>
  <conditionalFormatting sqref="I18">
    <cfRule type="cellIs" dxfId="29" priority="33" stopIfTrue="1" operator="equal">
      <formula>"ouvré"</formula>
    </cfRule>
  </conditionalFormatting>
  <conditionalFormatting sqref="I8">
    <cfRule type="cellIs" dxfId="28" priority="32" stopIfTrue="1" operator="equal">
      <formula>"ouvré"</formula>
    </cfRule>
  </conditionalFormatting>
  <conditionalFormatting sqref="I9">
    <cfRule type="cellIs" dxfId="27" priority="31" stopIfTrue="1" operator="equal">
      <formula>"ouvré"</formula>
    </cfRule>
  </conditionalFormatting>
  <conditionalFormatting sqref="I10">
    <cfRule type="cellIs" dxfId="26" priority="30" stopIfTrue="1" operator="equal">
      <formula>"ouvré"</formula>
    </cfRule>
  </conditionalFormatting>
  <conditionalFormatting sqref="I12:I13">
    <cfRule type="cellIs" dxfId="25" priority="29" stopIfTrue="1" operator="equal">
      <formula>"ouvré"</formula>
    </cfRule>
  </conditionalFormatting>
  <conditionalFormatting sqref="I15">
    <cfRule type="cellIs" dxfId="24" priority="28" stopIfTrue="1" operator="equal">
      <formula>"ouvré"</formula>
    </cfRule>
  </conditionalFormatting>
  <conditionalFormatting sqref="I16">
    <cfRule type="cellIs" dxfId="23" priority="27" stopIfTrue="1" operator="equal">
      <formula>"ouvré"</formula>
    </cfRule>
  </conditionalFormatting>
  <conditionalFormatting sqref="I17">
    <cfRule type="cellIs" dxfId="22" priority="26" stopIfTrue="1" operator="equal">
      <formula>"ouvré"</formula>
    </cfRule>
  </conditionalFormatting>
  <conditionalFormatting sqref="I14">
    <cfRule type="cellIs" dxfId="21" priority="25" stopIfTrue="1" operator="equal">
      <formula>"ouvré"</formula>
    </cfRule>
  </conditionalFormatting>
  <conditionalFormatting sqref="I19">
    <cfRule type="cellIs" dxfId="20" priority="24" stopIfTrue="1" operator="equal">
      <formula>"ouvré"</formula>
    </cfRule>
  </conditionalFormatting>
  <conditionalFormatting sqref="I21">
    <cfRule type="cellIs" dxfId="19" priority="23" stopIfTrue="1" operator="equal">
      <formula>"ouvré"</formula>
    </cfRule>
  </conditionalFormatting>
  <conditionalFormatting sqref="I25">
    <cfRule type="cellIs" dxfId="18" priority="22" stopIfTrue="1" operator="equal">
      <formula>"ouvré"</formula>
    </cfRule>
  </conditionalFormatting>
  <conditionalFormatting sqref="I23">
    <cfRule type="cellIs" dxfId="17" priority="21" stopIfTrue="1" operator="equal">
      <formula>"ouvré"</formula>
    </cfRule>
  </conditionalFormatting>
  <conditionalFormatting sqref="I24">
    <cfRule type="cellIs" dxfId="16" priority="20" stopIfTrue="1" operator="equal">
      <formula>"ouvré"</formula>
    </cfRule>
  </conditionalFormatting>
  <conditionalFormatting sqref="I60">
    <cfRule type="cellIs" dxfId="15" priority="18" stopIfTrue="1" operator="equal">
      <formula>"ouvré"</formula>
    </cfRule>
  </conditionalFormatting>
  <conditionalFormatting sqref="I70">
    <cfRule type="cellIs" dxfId="14" priority="16" stopIfTrue="1" operator="equal">
      <formula>"ouvré"</formula>
    </cfRule>
  </conditionalFormatting>
  <conditionalFormatting sqref="I66">
    <cfRule type="cellIs" dxfId="13" priority="17" stopIfTrue="1" operator="equal">
      <formula>"ouvré"</formula>
    </cfRule>
  </conditionalFormatting>
  <conditionalFormatting sqref="I72:I81">
    <cfRule type="cellIs" dxfId="12" priority="15" stopIfTrue="1" operator="equal">
      <formula>"ouvré"</formula>
    </cfRule>
  </conditionalFormatting>
  <conditionalFormatting sqref="I28">
    <cfRule type="cellIs" dxfId="11" priority="14" stopIfTrue="1" operator="equal">
      <formula>"ouvré"</formula>
    </cfRule>
  </conditionalFormatting>
  <conditionalFormatting sqref="I37">
    <cfRule type="cellIs" dxfId="10" priority="13" stopIfTrue="1" operator="equal">
      <formula>"ouvré"</formula>
    </cfRule>
  </conditionalFormatting>
  <conditionalFormatting sqref="I29">
    <cfRule type="cellIs" dxfId="9" priority="12" stopIfTrue="1" operator="equal">
      <formula>"ouvré"</formula>
    </cfRule>
  </conditionalFormatting>
  <conditionalFormatting sqref="I35">
    <cfRule type="cellIs" dxfId="8" priority="11" stopIfTrue="1" operator="equal">
      <formula>"ouvré"</formula>
    </cfRule>
  </conditionalFormatting>
  <conditionalFormatting sqref="I36">
    <cfRule type="cellIs" dxfId="7" priority="10" stopIfTrue="1" operator="equal">
      <formula>"ouvré"</formula>
    </cfRule>
  </conditionalFormatting>
  <conditionalFormatting sqref="I30:I31">
    <cfRule type="cellIs" dxfId="6" priority="9" stopIfTrue="1" operator="equal">
      <formula>"ouvré"</formula>
    </cfRule>
  </conditionalFormatting>
  <conditionalFormatting sqref="I33:I34">
    <cfRule type="cellIs" dxfId="5" priority="7" stopIfTrue="1" operator="equal">
      <formula>"ouvré"</formula>
    </cfRule>
  </conditionalFormatting>
  <conditionalFormatting sqref="I32">
    <cfRule type="cellIs" dxfId="4" priority="8" stopIfTrue="1" operator="equal">
      <formula>"ouvré"</formula>
    </cfRule>
  </conditionalFormatting>
  <conditionalFormatting sqref="I48:I49">
    <cfRule type="cellIs" dxfId="3" priority="3" stopIfTrue="1" operator="equal">
      <formula>"ouvré"</formula>
    </cfRule>
  </conditionalFormatting>
  <conditionalFormatting sqref="I47">
    <cfRule type="cellIs" dxfId="2" priority="4" stopIfTrue="1" operator="equal">
      <formula>"ouvré"</formula>
    </cfRule>
  </conditionalFormatting>
  <conditionalFormatting sqref="I44">
    <cfRule type="cellIs" dxfId="1" priority="2" stopIfTrue="1" operator="equal">
      <formula>"ouvré"</formula>
    </cfRule>
  </conditionalFormatting>
  <conditionalFormatting sqref="I45:I46">
    <cfRule type="cellIs" dxfId="0" priority="1" stopIfTrue="1" operator="equal">
      <formula>"ouvré"</formula>
    </cfRule>
  </conditionalFormatting>
  <pageMargins left="0" right="0" top="0" bottom="0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11</vt:i4>
      </vt:variant>
    </vt:vector>
  </HeadingPairs>
  <TitlesOfParts>
    <vt:vector size="14" baseType="lpstr">
      <vt:lpstr>financements</vt:lpstr>
      <vt:lpstr>jours de valeur</vt:lpstr>
      <vt:lpstr>commissions</vt:lpstr>
      <vt:lpstr>bque_1</vt:lpstr>
      <vt:lpstr>bque_2</vt:lpstr>
      <vt:lpstr>bque_3</vt:lpstr>
      <vt:lpstr>EONIA</vt:lpstr>
      <vt:lpstr>EURIBOR_3M</vt:lpstr>
      <vt:lpstr>commissions!Impression_des_titres</vt:lpstr>
      <vt:lpstr>'jours de valeur'!Impression_des_titres</vt:lpstr>
      <vt:lpstr>TBB</vt:lpstr>
      <vt:lpstr>TMM</vt:lpstr>
      <vt:lpstr>commissions!Zone_d_impression</vt:lpstr>
      <vt:lpstr>'jours de valeur'!Zone_d_impression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J. BERGARA</cp:lastModifiedBy>
  <cp:lastPrinted>2018-05-03T16:54:28Z</cp:lastPrinted>
  <dcterms:created xsi:type="dcterms:W3CDTF">2005-11-08T08:46:49Z</dcterms:created>
  <dcterms:modified xsi:type="dcterms:W3CDTF">2019-08-20T15:08:21Z</dcterms:modified>
</cp:coreProperties>
</file>