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Gestion analytique et budgétaire\Outils\"/>
    </mc:Choice>
  </mc:AlternateContent>
  <bookViews>
    <workbookView xWindow="-105" yWindow="-105" windowWidth="23250" windowHeight="12570" tabRatio="762"/>
  </bookViews>
  <sheets>
    <sheet name="Feuil1" sheetId="22" r:id="rId1"/>
  </sheets>
  <definedNames>
    <definedName name="Pondération__c1">#REF!</definedName>
    <definedName name="UM">Feuil1!$C$4</definedName>
    <definedName name="_xlnm.Print_Area" localSheetId="0">Feuil1!$B$2:$S$36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9" i="22" l="1"/>
  <c r="S94" i="22"/>
  <c r="S24" i="22"/>
  <c r="P72" i="22"/>
  <c r="O72" i="22"/>
  <c r="N72" i="22"/>
  <c r="M72" i="22"/>
  <c r="L72" i="22"/>
  <c r="K72" i="22"/>
  <c r="J72" i="22"/>
  <c r="I72" i="22"/>
  <c r="H72" i="22"/>
  <c r="G72" i="22"/>
  <c r="F72" i="22"/>
  <c r="Q70" i="22"/>
  <c r="M87" i="22"/>
  <c r="Q13" i="22"/>
  <c r="P69" i="22"/>
  <c r="G54" i="22"/>
  <c r="F54" i="22"/>
  <c r="E54" i="22"/>
  <c r="C79" i="22"/>
  <c r="P88" i="22"/>
  <c r="O88" i="22"/>
  <c r="N88" i="22"/>
  <c r="M88" i="22"/>
  <c r="L88" i="22"/>
  <c r="K88" i="22"/>
  <c r="J88" i="22"/>
  <c r="I88" i="22"/>
  <c r="H88" i="22"/>
  <c r="G88" i="22"/>
  <c r="F88" i="22"/>
  <c r="E88" i="22"/>
  <c r="P86" i="22"/>
  <c r="P87" i="22" s="1"/>
  <c r="O86" i="22"/>
  <c r="O87" i="22" s="1"/>
  <c r="N86" i="22"/>
  <c r="N87" i="22" s="1"/>
  <c r="M86" i="22"/>
  <c r="L86" i="22"/>
  <c r="L87" i="22" s="1"/>
  <c r="K86" i="22"/>
  <c r="K87" i="22" s="1"/>
  <c r="J86" i="22"/>
  <c r="J87" i="22" s="1"/>
  <c r="I86" i="22"/>
  <c r="I87" i="22" s="1"/>
  <c r="H86" i="22"/>
  <c r="H87" i="22" s="1"/>
  <c r="G86" i="22"/>
  <c r="G87" i="22" s="1"/>
  <c r="F86" i="22"/>
  <c r="F87" i="22" s="1"/>
  <c r="E86" i="22"/>
  <c r="E87" i="22" s="1"/>
  <c r="Q85" i="22"/>
  <c r="S85" i="22" s="1"/>
  <c r="S86" i="22" s="1"/>
  <c r="S87" i="22" s="1"/>
  <c r="S84" i="22"/>
  <c r="Q84" i="22" l="1"/>
  <c r="Q86" i="22" s="1"/>
  <c r="Q87" i="22" s="1"/>
  <c r="I79" i="22"/>
  <c r="S72" i="22"/>
  <c r="P98" i="22" l="1"/>
  <c r="O98" i="22"/>
  <c r="N98" i="22"/>
  <c r="M98" i="22"/>
  <c r="L98" i="22"/>
  <c r="K98" i="22"/>
  <c r="J98" i="22"/>
  <c r="I98" i="22"/>
  <c r="H98" i="22"/>
  <c r="G98" i="22"/>
  <c r="F98" i="22"/>
  <c r="E98" i="22"/>
  <c r="S96" i="22"/>
  <c r="P96" i="22"/>
  <c r="P97" i="22" s="1"/>
  <c r="O96" i="22"/>
  <c r="O97" i="22" s="1"/>
  <c r="N96" i="22"/>
  <c r="N97" i="22" s="1"/>
  <c r="M96" i="22"/>
  <c r="M97" i="22" s="1"/>
  <c r="L96" i="22"/>
  <c r="L97" i="22" s="1"/>
  <c r="K96" i="22"/>
  <c r="K97" i="22" s="1"/>
  <c r="J96" i="22"/>
  <c r="J97" i="22" s="1"/>
  <c r="I96" i="22"/>
  <c r="I97" i="22" s="1"/>
  <c r="H96" i="22"/>
  <c r="H97" i="22" s="1"/>
  <c r="G96" i="22"/>
  <c r="G97" i="22" s="1"/>
  <c r="F96" i="22"/>
  <c r="F97" i="22" s="1"/>
  <c r="E96" i="22"/>
  <c r="E97" i="22" s="1"/>
  <c r="S95" i="22"/>
  <c r="Q95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Q91" i="22"/>
  <c r="S91" i="22" s="1"/>
  <c r="S90" i="22"/>
  <c r="Q94" i="22" l="1"/>
  <c r="Q96" i="22" s="1"/>
  <c r="Q97" i="22" s="1"/>
  <c r="S92" i="22"/>
  <c r="S97" i="22"/>
  <c r="Q90" i="22"/>
  <c r="Q92" i="22" s="1"/>
  <c r="S82" i="22"/>
  <c r="S81" i="22"/>
  <c r="S53" i="22"/>
  <c r="S48" i="22"/>
  <c r="S44" i="22"/>
  <c r="S40" i="22"/>
  <c r="S35" i="22"/>
  <c r="S25" i="22"/>
  <c r="S20" i="22"/>
  <c r="S16" i="22"/>
  <c r="P80" i="22"/>
  <c r="E79" i="22"/>
  <c r="F79" i="22"/>
  <c r="G79" i="22"/>
  <c r="H79" i="22"/>
  <c r="J79" i="22"/>
  <c r="K79" i="22"/>
  <c r="L79" i="22"/>
  <c r="M79" i="22"/>
  <c r="N79" i="22"/>
  <c r="O79" i="22"/>
  <c r="P79" i="22"/>
  <c r="E80" i="22"/>
  <c r="F80" i="22"/>
  <c r="G80" i="22"/>
  <c r="H80" i="22"/>
  <c r="I81" i="22"/>
  <c r="I82" i="22" s="1"/>
  <c r="J80" i="22"/>
  <c r="J81" i="22" s="1"/>
  <c r="J82" i="22" s="1"/>
  <c r="K80" i="22"/>
  <c r="K83" i="22" s="1"/>
  <c r="L80" i="22"/>
  <c r="L83" i="22" s="1"/>
  <c r="M80" i="22"/>
  <c r="M83" i="22" s="1"/>
  <c r="N80" i="22"/>
  <c r="N81" i="22" s="1"/>
  <c r="N82" i="22" s="1"/>
  <c r="O80" i="22"/>
  <c r="O83" i="22" s="1"/>
  <c r="L81" i="22"/>
  <c r="E71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P77" i="22"/>
  <c r="O77" i="22"/>
  <c r="N77" i="22"/>
  <c r="M77" i="22"/>
  <c r="L77" i="22"/>
  <c r="K77" i="22"/>
  <c r="J77" i="22"/>
  <c r="I77" i="22"/>
  <c r="H77" i="22"/>
  <c r="G77" i="22"/>
  <c r="F77" i="22"/>
  <c r="E77" i="22"/>
  <c r="Q76" i="22"/>
  <c r="S75" i="22"/>
  <c r="G81" i="22" l="1"/>
  <c r="G82" i="22" s="1"/>
  <c r="S76" i="22"/>
  <c r="S77" i="22" s="1"/>
  <c r="T76" i="22"/>
  <c r="H81" i="22"/>
  <c r="H82" i="22" s="1"/>
  <c r="F81" i="22"/>
  <c r="F82" i="22" s="1"/>
  <c r="H83" i="22"/>
  <c r="E81" i="22"/>
  <c r="E82" i="22" s="1"/>
  <c r="F83" i="22"/>
  <c r="P81" i="22"/>
  <c r="P82" i="22" s="1"/>
  <c r="I83" i="22"/>
  <c r="M81" i="22"/>
  <c r="M82" i="22" s="1"/>
  <c r="O81" i="22"/>
  <c r="O82" i="22" s="1"/>
  <c r="K81" i="22"/>
  <c r="K82" i="22" s="1"/>
  <c r="E83" i="22"/>
  <c r="L82" i="22"/>
  <c r="Q75" i="22"/>
  <c r="G83" i="22"/>
  <c r="N83" i="22"/>
  <c r="J83" i="22"/>
  <c r="Q80" i="22"/>
  <c r="S80" i="22" s="1"/>
  <c r="P83" i="22"/>
  <c r="S79" i="22"/>
  <c r="S70" i="22"/>
  <c r="P71" i="22"/>
  <c r="O71" i="22"/>
  <c r="N71" i="22"/>
  <c r="M71" i="22"/>
  <c r="L71" i="22"/>
  <c r="K71" i="22"/>
  <c r="J71" i="22"/>
  <c r="I71" i="22"/>
  <c r="H71" i="22"/>
  <c r="G71" i="22"/>
  <c r="F71" i="22"/>
  <c r="S68" i="22"/>
  <c r="O69" i="22"/>
  <c r="N69" i="22"/>
  <c r="M69" i="22"/>
  <c r="L69" i="22"/>
  <c r="K69" i="22"/>
  <c r="J69" i="22"/>
  <c r="I69" i="22"/>
  <c r="H69" i="22"/>
  <c r="G69" i="22"/>
  <c r="F69" i="22"/>
  <c r="E69" i="22"/>
  <c r="E72" i="22" s="1"/>
  <c r="P73" i="22"/>
  <c r="O73" i="22"/>
  <c r="N73" i="22"/>
  <c r="M73" i="22"/>
  <c r="L73" i="22"/>
  <c r="K73" i="22"/>
  <c r="J73" i="22"/>
  <c r="I73" i="22"/>
  <c r="H73" i="22"/>
  <c r="G73" i="22"/>
  <c r="F73" i="22"/>
  <c r="E73" i="22"/>
  <c r="C68" i="22"/>
  <c r="Q77" i="22" l="1"/>
  <c r="T75" i="22"/>
  <c r="Q79" i="22"/>
  <c r="Q81" i="22" s="1"/>
  <c r="Q82" i="22" s="1"/>
  <c r="Q68" i="22"/>
  <c r="Q25" i="22"/>
  <c r="S26" i="22"/>
  <c r="S21" i="22"/>
  <c r="S19" i="22"/>
  <c r="Q20" i="22"/>
  <c r="Q10" i="22"/>
  <c r="S9" i="22"/>
  <c r="Q30" i="22"/>
  <c r="S17" i="22"/>
  <c r="S15" i="22"/>
  <c r="Q16" i="22"/>
  <c r="S36" i="22"/>
  <c r="S34" i="22"/>
  <c r="Q35" i="22"/>
  <c r="S45" i="22"/>
  <c r="S43" i="22"/>
  <c r="S41" i="22"/>
  <c r="S39" i="22"/>
  <c r="Q40" i="22"/>
  <c r="Q44" i="22"/>
  <c r="S49" i="22"/>
  <c r="S47" i="22"/>
  <c r="Q48" i="22"/>
  <c r="T48" i="22" s="1"/>
  <c r="S54" i="22"/>
  <c r="S52" i="22"/>
  <c r="Q53" i="22"/>
  <c r="Q57" i="22"/>
  <c r="S57" i="22" s="1"/>
  <c r="S56" i="22"/>
  <c r="Q61" i="22"/>
  <c r="S61" i="22" s="1"/>
  <c r="S60" i="22"/>
  <c r="Q65" i="22"/>
  <c r="S65" i="22" s="1"/>
  <c r="S64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C64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C60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Q71" i="22" l="1"/>
  <c r="T30" i="22"/>
  <c r="S10" i="22"/>
  <c r="T10" i="22"/>
  <c r="S22" i="22"/>
  <c r="S58" i="22"/>
  <c r="S59" i="22" s="1"/>
  <c r="S11" i="22"/>
  <c r="S12" i="22" s="1"/>
  <c r="Q56" i="22"/>
  <c r="Q58" i="22" s="1"/>
  <c r="S50" i="22"/>
  <c r="Q64" i="22"/>
  <c r="Q66" i="22" s="1"/>
  <c r="Q60" i="22"/>
  <c r="Q62" i="22" s="1"/>
  <c r="S66" i="22"/>
  <c r="S62" i="22"/>
  <c r="S27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P49" i="22"/>
  <c r="P50" i="22" s="1"/>
  <c r="O49" i="22"/>
  <c r="O50" i="22" s="1"/>
  <c r="N49" i="22"/>
  <c r="N50" i="22" s="1"/>
  <c r="M49" i="22"/>
  <c r="M50" i="22" s="1"/>
  <c r="L49" i="22"/>
  <c r="L50" i="22" s="1"/>
  <c r="K49" i="22"/>
  <c r="K50" i="22" s="1"/>
  <c r="J49" i="22"/>
  <c r="J50" i="22" s="1"/>
  <c r="I49" i="22"/>
  <c r="I50" i="22" s="1"/>
  <c r="H49" i="22"/>
  <c r="H50" i="22" s="1"/>
  <c r="G49" i="22"/>
  <c r="G50" i="22" s="1"/>
  <c r="F49" i="22"/>
  <c r="F50" i="22" s="1"/>
  <c r="E49" i="22"/>
  <c r="E50" i="22" s="1"/>
  <c r="C47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P54" i="22"/>
  <c r="O54" i="22"/>
  <c r="N54" i="22"/>
  <c r="M54" i="22"/>
  <c r="L54" i="22"/>
  <c r="K54" i="22"/>
  <c r="J54" i="22"/>
  <c r="I54" i="22"/>
  <c r="H54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Q47" i="22" l="1"/>
  <c r="Q39" i="22"/>
  <c r="Q41" i="22" s="1"/>
  <c r="Q43" i="22"/>
  <c r="Q45" i="22" s="1"/>
  <c r="Q52" i="22"/>
  <c r="Q54" i="22" s="1"/>
  <c r="C29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E4" i="22"/>
  <c r="D13" i="22"/>
  <c r="B4" i="22"/>
  <c r="C9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Q49" i="22" l="1"/>
  <c r="Q50" i="22" s="1"/>
  <c r="T47" i="22"/>
  <c r="Q15" i="22"/>
  <c r="Q17" i="22" s="1"/>
  <c r="P37" i="22"/>
  <c r="O37" i="22"/>
  <c r="N37" i="22"/>
  <c r="M37" i="22"/>
  <c r="L37" i="22"/>
  <c r="K37" i="22"/>
  <c r="J37" i="22"/>
  <c r="I37" i="22"/>
  <c r="H37" i="22"/>
  <c r="G37" i="22"/>
  <c r="F37" i="22"/>
  <c r="E37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P26" i="22"/>
  <c r="P27" i="22" s="1"/>
  <c r="O26" i="22"/>
  <c r="O27" i="22" s="1"/>
  <c r="N26" i="22"/>
  <c r="N27" i="22" s="1"/>
  <c r="M26" i="22"/>
  <c r="M27" i="22" s="1"/>
  <c r="L26" i="22"/>
  <c r="L27" i="22" s="1"/>
  <c r="K26" i="22"/>
  <c r="K27" i="22" s="1"/>
  <c r="J26" i="22"/>
  <c r="J27" i="22" s="1"/>
  <c r="I26" i="22"/>
  <c r="I27" i="22" s="1"/>
  <c r="H26" i="22"/>
  <c r="H27" i="22" s="1"/>
  <c r="G26" i="22"/>
  <c r="G27" i="22" s="1"/>
  <c r="F26" i="22"/>
  <c r="F27" i="22" s="1"/>
  <c r="E26" i="22"/>
  <c r="E27" i="22" s="1"/>
  <c r="P23" i="22"/>
  <c r="O23" i="22"/>
  <c r="N23" i="22"/>
  <c r="M23" i="22"/>
  <c r="L23" i="22"/>
  <c r="K23" i="22"/>
  <c r="J23" i="22"/>
  <c r="I23" i="22"/>
  <c r="H23" i="22"/>
  <c r="G23" i="22"/>
  <c r="F23" i="22"/>
  <c r="E23" i="22"/>
  <c r="P21" i="22"/>
  <c r="P22" i="22" s="1"/>
  <c r="O21" i="22"/>
  <c r="O22" i="22" s="1"/>
  <c r="N21" i="22"/>
  <c r="N22" i="22" s="1"/>
  <c r="M21" i="22"/>
  <c r="M22" i="22" s="1"/>
  <c r="L21" i="22"/>
  <c r="L22" i="22" s="1"/>
  <c r="K21" i="22"/>
  <c r="K22" i="22" s="1"/>
  <c r="J21" i="22"/>
  <c r="J22" i="22" s="1"/>
  <c r="I21" i="22"/>
  <c r="I22" i="22" s="1"/>
  <c r="H21" i="22"/>
  <c r="H22" i="22" s="1"/>
  <c r="G21" i="22"/>
  <c r="G22" i="22" s="1"/>
  <c r="F21" i="22"/>
  <c r="F22" i="22" s="1"/>
  <c r="E21" i="22"/>
  <c r="E22" i="22" s="1"/>
  <c r="P31" i="22"/>
  <c r="P32" i="22" s="1"/>
  <c r="O31" i="22"/>
  <c r="O32" i="22" s="1"/>
  <c r="N31" i="22"/>
  <c r="N32" i="22" s="1"/>
  <c r="M31" i="22"/>
  <c r="M32" i="22" s="1"/>
  <c r="L31" i="22"/>
  <c r="L32" i="22" s="1"/>
  <c r="K31" i="22"/>
  <c r="K32" i="22" s="1"/>
  <c r="J31" i="22"/>
  <c r="J32" i="22" s="1"/>
  <c r="I31" i="22"/>
  <c r="I32" i="22" s="1"/>
  <c r="H31" i="22"/>
  <c r="H32" i="22" s="1"/>
  <c r="G31" i="22"/>
  <c r="G32" i="22" s="1"/>
  <c r="F31" i="22"/>
  <c r="F32" i="22" s="1"/>
  <c r="E31" i="22"/>
  <c r="E32" i="22" s="1"/>
  <c r="P33" i="22"/>
  <c r="O33" i="22"/>
  <c r="N33" i="22"/>
  <c r="M33" i="22"/>
  <c r="L33" i="22"/>
  <c r="K33" i="22"/>
  <c r="J33" i="22"/>
  <c r="I33" i="22"/>
  <c r="H33" i="22"/>
  <c r="G33" i="22"/>
  <c r="F33" i="22"/>
  <c r="E33" i="22"/>
  <c r="F11" i="22"/>
  <c r="F12" i="22" s="1"/>
  <c r="G11" i="22"/>
  <c r="G12" i="22" s="1"/>
  <c r="H11" i="22"/>
  <c r="H12" i="22" s="1"/>
  <c r="I11" i="22"/>
  <c r="I12" i="22" s="1"/>
  <c r="J11" i="22"/>
  <c r="J12" i="22" s="1"/>
  <c r="K11" i="22"/>
  <c r="K12" i="22" s="1"/>
  <c r="L11" i="22"/>
  <c r="L12" i="22" s="1"/>
  <c r="M11" i="22"/>
  <c r="M12" i="22" s="1"/>
  <c r="N11" i="22"/>
  <c r="N12" i="22" s="1"/>
  <c r="O11" i="22"/>
  <c r="O12" i="22" s="1"/>
  <c r="P11" i="22"/>
  <c r="P12" i="22" s="1"/>
  <c r="E11" i="22"/>
  <c r="E12" i="22" s="1"/>
  <c r="F14" i="22"/>
  <c r="G14" i="22"/>
  <c r="H14" i="22"/>
  <c r="I14" i="22"/>
  <c r="J14" i="22"/>
  <c r="K14" i="22"/>
  <c r="L14" i="22"/>
  <c r="M14" i="22"/>
  <c r="N14" i="22"/>
  <c r="O14" i="22"/>
  <c r="P14" i="22"/>
  <c r="E14" i="22"/>
  <c r="S69" i="22" l="1"/>
  <c r="Q9" i="22"/>
  <c r="Q29" i="22"/>
  <c r="T29" i="22" s="1"/>
  <c r="Q19" i="22"/>
  <c r="Q21" i="22" s="1"/>
  <c r="Q22" i="22" s="1"/>
  <c r="Q24" i="22"/>
  <c r="Q26" i="22" s="1"/>
  <c r="Q27" i="22" s="1"/>
  <c r="Q34" i="22"/>
  <c r="Q36" i="22" s="1"/>
  <c r="Q11" i="22" l="1"/>
  <c r="Q12" i="22" s="1"/>
  <c r="T9" i="22"/>
  <c r="Q31" i="22"/>
  <c r="Q32" i="22" s="1"/>
  <c r="Q69" i="22"/>
  <c r="Q72" i="22" s="1"/>
  <c r="F6" i="22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S30" i="22" l="1"/>
  <c r="S31" i="22" l="1"/>
  <c r="S32" i="22" s="1"/>
  <c r="S71" i="22"/>
  <c r="S83" i="22" l="1"/>
</calcChain>
</file>

<file path=xl/sharedStrings.xml><?xml version="1.0" encoding="utf-8"?>
<sst xmlns="http://schemas.openxmlformats.org/spreadsheetml/2006/main" count="103" uniqueCount="43">
  <si>
    <t>%</t>
  </si>
  <si>
    <t>jours</t>
  </si>
  <si>
    <t xml:space="preserve"> Objectif</t>
  </si>
  <si>
    <t xml:space="preserve"> Réalisé</t>
  </si>
  <si>
    <t xml:space="preserve"> Ecart</t>
  </si>
  <si>
    <t>Total 
Moyenne</t>
  </si>
  <si>
    <t>Annuel</t>
  </si>
  <si>
    <t>Tableau de bord de gestion</t>
  </si>
  <si>
    <t xml:space="preserve"> Entrées de 
 commandes</t>
  </si>
  <si>
    <t xml:space="preserve"> Portefeuille fin de mois</t>
  </si>
  <si>
    <t>Entreprise</t>
  </si>
  <si>
    <t xml:space="preserve"> Chiffre 
 d'affaires</t>
  </si>
  <si>
    <t xml:space="preserve"> Marge brute
 ou marge 
 commerciale</t>
  </si>
  <si>
    <t>Commerce</t>
  </si>
  <si>
    <t>Exploitation - finances</t>
  </si>
  <si>
    <t>Indicateurs mensuels</t>
  </si>
  <si>
    <t xml:space="preserve"> Taux de 
 transformation</t>
  </si>
  <si>
    <t xml:space="preserve"> Nombre de commandes
 sur nombre de devis</t>
  </si>
  <si>
    <t xml:space="preserve"> Besoin en fond
 de roulement</t>
  </si>
  <si>
    <t>jours de 
CA HT</t>
  </si>
  <si>
    <t xml:space="preserve"> Rotation 
 des stocks</t>
  </si>
  <si>
    <t xml:space="preserve"> Stocks 
 et produits 
 périmés</t>
  </si>
  <si>
    <t xml:space="preserve"> Délai moyen 
 de paiement
 clients</t>
  </si>
  <si>
    <t xml:space="preserve"> Taux d'impayés</t>
  </si>
  <si>
    <t xml:space="preserve"> Créances impayées (HT) 
 sur CA facturé</t>
  </si>
  <si>
    <t xml:space="preserve"> Trésorerie 
 moyenne</t>
  </si>
  <si>
    <t xml:space="preserve"> Trésorerie 
 minimale 
 (point bas)</t>
  </si>
  <si>
    <t xml:space="preserve"> Frais
 financiers</t>
  </si>
  <si>
    <t>Nbre</t>
  </si>
  <si>
    <t xml:space="preserve"> (salariés  + intérimaires)</t>
  </si>
  <si>
    <t xml:space="preserve"> Effectif 
 total  ETP</t>
  </si>
  <si>
    <t xml:space="preserve"> Productivité 
 apparente </t>
  </si>
  <si>
    <t xml:space="preserve"> Chiffre d'affaires 
 par personne</t>
  </si>
  <si>
    <t>Ressources humaines</t>
  </si>
  <si>
    <t xml:space="preserve"> % des produits renvoyés </t>
  </si>
  <si>
    <t xml:space="preserve"> Taux 
 de retour</t>
  </si>
  <si>
    <t>Qualité</t>
  </si>
  <si>
    <t xml:space="preserve"> Nombre de 
 réclamations 
 clients</t>
  </si>
  <si>
    <t xml:space="preserve"> Nombre de 
 nouveaux 
 clients</t>
  </si>
  <si>
    <t xml:space="preserve"> Nombre 
 de clients 
 actifs</t>
  </si>
  <si>
    <t xml:space="preserve"> Taux 
 d'absentéisme</t>
  </si>
  <si>
    <t xml:space="preserve"> Nbre de jours perdus sur 
 nbre de jours travaillés</t>
  </si>
  <si>
    <t>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</si>
</sst>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mmm"/>
    <numFmt numFmtId="166" formatCode="#,##0&quot; &quot;"/>
    <numFmt numFmtId="167" formatCode="0&quot; j&quot;"/>
    <numFmt numFmtId="168" formatCode="0.0%&quot; du CA&quot;"/>
  </numFmts>
  <fonts count="29" x14ac:knownFonts="1">
    <font>
      <sz val="10"/>
      <color indexed="8"/>
      <name val="Tahoma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rgb="FF002060"/>
      <name val="Calibri"/>
      <family val="2"/>
    </font>
    <font>
      <b/>
      <sz val="12"/>
      <color rgb="FF002060"/>
      <name val="Calibri"/>
      <family val="2"/>
    </font>
    <font>
      <b/>
      <sz val="10"/>
      <color rgb="FF002060"/>
      <name val="Calibri"/>
      <family val="2"/>
    </font>
    <font>
      <b/>
      <sz val="10"/>
      <color theme="0"/>
      <name val="Calibri"/>
      <family val="2"/>
    </font>
    <font>
      <b/>
      <sz val="10.5"/>
      <color rgb="FF002060"/>
      <name val="Calibri"/>
      <family val="2"/>
    </font>
    <font>
      <sz val="10"/>
      <color rgb="FF0000FF"/>
      <name val="Calibri"/>
      <family val="2"/>
    </font>
    <font>
      <i/>
      <sz val="10"/>
      <color theme="6" tint="-0.499984740745262"/>
      <name val="Calibri"/>
      <family val="2"/>
    </font>
    <font>
      <sz val="10"/>
      <color rgb="FF002060"/>
      <name val="Calibri"/>
      <family val="2"/>
      <scheme val="minor"/>
    </font>
    <font>
      <sz val="10"/>
      <color indexed="9"/>
      <name val="Calibri"/>
      <family val="2"/>
      <scheme val="minor"/>
    </font>
    <font>
      <i/>
      <sz val="10"/>
      <color rgb="FF0000FF"/>
      <name val="Calibri"/>
      <family val="2"/>
    </font>
    <font>
      <b/>
      <i/>
      <sz val="10"/>
      <color theme="6" tint="-0.499984740745262"/>
      <name val="Calibri"/>
      <family val="2"/>
    </font>
    <font>
      <sz val="8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9"/>
      <color indexed="8"/>
      <name val="Tahoma"/>
      <family val="2"/>
    </font>
    <font>
      <sz val="8"/>
      <color indexed="9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10"/>
      <color rgb="FF0000FF"/>
      <name val="Calibri"/>
      <family val="2"/>
    </font>
    <font>
      <i/>
      <sz val="9"/>
      <color theme="6" tint="-0.499984740745262"/>
      <name val="Calibri"/>
      <family val="2"/>
    </font>
    <font>
      <sz val="9"/>
      <color rgb="FF002060"/>
      <name val="Calibri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11"/>
      <color rgb="FF002060"/>
      <name val="Calibri"/>
      <family val="2"/>
    </font>
    <font>
      <i/>
      <sz val="10"/>
      <color rgb="FF0000CC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  <protection hidden="1"/>
    </xf>
    <xf numFmtId="166" fontId="9" fillId="7" borderId="25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  <protection hidden="1"/>
    </xf>
    <xf numFmtId="166" fontId="3" fillId="7" borderId="26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protection hidden="1"/>
    </xf>
    <xf numFmtId="166" fontId="8" fillId="0" borderId="7" xfId="0" applyNumberFormat="1" applyFont="1" applyBorder="1" applyAlignment="1" applyProtection="1">
      <protection hidden="1"/>
    </xf>
    <xf numFmtId="166" fontId="8" fillId="0" borderId="0" xfId="0" applyNumberFormat="1" applyFont="1" applyBorder="1" applyAlignment="1" applyProtection="1">
      <protection hidden="1"/>
    </xf>
    <xf numFmtId="166" fontId="8" fillId="0" borderId="0" xfId="0" applyNumberFormat="1" applyFont="1" applyFill="1" applyBorder="1" applyAlignment="1" applyProtection="1">
      <protection hidden="1"/>
    </xf>
    <xf numFmtId="166" fontId="8" fillId="7" borderId="27" xfId="0" applyNumberFormat="1" applyFont="1" applyFill="1" applyBorder="1" applyAlignment="1" applyProtection="1">
      <protection hidden="1"/>
    </xf>
    <xf numFmtId="0" fontId="1" fillId="0" borderId="0" xfId="0" applyFont="1" applyAlignment="1" applyProtection="1">
      <alignment vertical="top"/>
      <protection hidden="1"/>
    </xf>
    <xf numFmtId="10" fontId="8" fillId="0" borderId="0" xfId="0" applyNumberFormat="1" applyFont="1" applyFill="1" applyBorder="1" applyAlignment="1" applyProtection="1">
      <alignment horizontal="center" vertical="top"/>
      <protection hidden="1"/>
    </xf>
    <xf numFmtId="10" fontId="8" fillId="7" borderId="28" xfId="0" applyNumberFormat="1" applyFont="1" applyFill="1" applyBorder="1" applyAlignment="1" applyProtection="1">
      <alignment horizontal="center" vertical="top"/>
      <protection hidden="1"/>
    </xf>
    <xf numFmtId="3" fontId="11" fillId="0" borderId="0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10" fontId="8" fillId="0" borderId="23" xfId="0" applyNumberFormat="1" applyFont="1" applyBorder="1" applyAlignment="1" applyProtection="1">
      <alignment horizontal="center" vertical="top"/>
      <protection hidden="1"/>
    </xf>
    <xf numFmtId="10" fontId="8" fillId="0" borderId="22" xfId="0" applyNumberFormat="1" applyFont="1" applyBorder="1" applyAlignment="1" applyProtection="1">
      <alignment horizontal="center" vertical="top"/>
      <protection hidden="1"/>
    </xf>
    <xf numFmtId="1" fontId="8" fillId="0" borderId="7" xfId="0" applyNumberFormat="1" applyFont="1" applyBorder="1" applyAlignment="1" applyProtection="1">
      <alignment horizontal="center"/>
      <protection hidden="1"/>
    </xf>
    <xf numFmtId="1" fontId="8" fillId="0" borderId="0" xfId="0" applyNumberFormat="1" applyFont="1" applyBorder="1" applyAlignment="1" applyProtection="1">
      <alignment horizontal="center"/>
      <protection hidden="1"/>
    </xf>
    <xf numFmtId="1" fontId="8" fillId="0" borderId="7" xfId="0" applyNumberFormat="1" applyFont="1" applyBorder="1" applyAlignment="1" applyProtection="1">
      <alignment horizontal="center" vertical="center"/>
      <protection hidden="1"/>
    </xf>
    <xf numFmtId="1" fontId="8" fillId="0" borderId="0" xfId="0" applyNumberFormat="1" applyFont="1" applyBorder="1" applyAlignment="1" applyProtection="1">
      <alignment horizontal="center" vertical="center"/>
      <protection hidden="1"/>
    </xf>
    <xf numFmtId="0" fontId="7" fillId="8" borderId="12" xfId="0" applyFont="1" applyFill="1" applyBorder="1" applyAlignment="1" applyProtection="1">
      <alignment horizontal="right" vertical="center" indent="1"/>
      <protection hidden="1"/>
    </xf>
    <xf numFmtId="166" fontId="3" fillId="3" borderId="6" xfId="0" applyNumberFormat="1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vertical="center"/>
      <protection locked="0"/>
    </xf>
    <xf numFmtId="166" fontId="9" fillId="4" borderId="19" xfId="0" applyNumberFormat="1" applyFont="1" applyFill="1" applyBorder="1" applyAlignment="1" applyProtection="1">
      <alignment vertical="center"/>
      <protection locked="0"/>
    </xf>
    <xf numFmtId="166" fontId="9" fillId="4" borderId="18" xfId="0" applyNumberFormat="1" applyFont="1" applyFill="1" applyBorder="1" applyAlignment="1" applyProtection="1">
      <alignment vertical="center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1" fontId="9" fillId="4" borderId="19" xfId="0" applyNumberFormat="1" applyFont="1" applyFill="1" applyBorder="1" applyAlignment="1" applyProtection="1">
      <alignment horizontal="center" vertical="center"/>
      <protection locked="0"/>
    </xf>
    <xf numFmtId="1" fontId="9" fillId="4" borderId="2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hidden="1"/>
    </xf>
    <xf numFmtId="0" fontId="9" fillId="4" borderId="19" xfId="0" applyFont="1" applyFill="1" applyBorder="1" applyAlignment="1" applyProtection="1">
      <alignment horizontal="left" vertical="center"/>
      <protection hidden="1"/>
    </xf>
    <xf numFmtId="0" fontId="3" fillId="3" borderId="6" xfId="0" applyFont="1" applyFill="1" applyBorder="1" applyAlignment="1" applyProtection="1">
      <alignment horizontal="left" vertical="center"/>
      <protection hidden="1"/>
    </xf>
    <xf numFmtId="164" fontId="9" fillId="4" borderId="19" xfId="0" applyNumberFormat="1" applyFont="1" applyFill="1" applyBorder="1" applyAlignment="1" applyProtection="1">
      <alignment horizontal="center" vertical="center"/>
      <protection locked="0"/>
    </xf>
    <xf numFmtId="164" fontId="9" fillId="4" borderId="18" xfId="0" applyNumberFormat="1" applyFont="1" applyFill="1" applyBorder="1" applyAlignment="1" applyProtection="1">
      <alignment horizontal="center" vertical="center"/>
      <protection locked="0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29" xfId="0" applyFont="1" applyFill="1" applyBorder="1" applyAlignment="1" applyProtection="1">
      <alignment vertical="center"/>
      <protection hidden="1"/>
    </xf>
    <xf numFmtId="164" fontId="8" fillId="0" borderId="23" xfId="0" applyNumberFormat="1" applyFont="1" applyBorder="1" applyAlignment="1" applyProtection="1">
      <alignment horizontal="center" vertical="center"/>
      <protection hidden="1"/>
    </xf>
    <xf numFmtId="164" fontId="8" fillId="0" borderId="22" xfId="0" applyNumberFormat="1" applyFont="1" applyBorder="1" applyAlignment="1" applyProtection="1">
      <alignment horizontal="center" vertical="center"/>
      <protection hidden="1"/>
    </xf>
    <xf numFmtId="164" fontId="9" fillId="7" borderId="25" xfId="0" applyNumberFormat="1" applyFont="1" applyFill="1" applyBorder="1" applyAlignment="1" applyProtection="1">
      <alignment horizontal="center" vertical="center"/>
      <protection hidden="1"/>
    </xf>
    <xf numFmtId="164" fontId="3" fillId="7" borderId="26" xfId="0" applyNumberFormat="1" applyFont="1" applyFill="1" applyBorder="1" applyAlignment="1" applyProtection="1">
      <alignment horizontal="center" vertical="center"/>
      <protection hidden="1"/>
    </xf>
    <xf numFmtId="166" fontId="9" fillId="7" borderId="25" xfId="0" applyNumberFormat="1" applyFont="1" applyFill="1" applyBorder="1" applyAlignment="1" applyProtection="1">
      <alignment horizontal="center" vertical="center"/>
      <protection hidden="1"/>
    </xf>
    <xf numFmtId="166" fontId="3" fillId="7" borderId="26" xfId="0" applyNumberFormat="1" applyFont="1" applyFill="1" applyBorder="1" applyAlignment="1" applyProtection="1">
      <alignment horizontal="center" vertical="center"/>
      <protection hidden="1"/>
    </xf>
    <xf numFmtId="166" fontId="8" fillId="7" borderId="27" xfId="0" applyNumberFormat="1" applyFont="1" applyFill="1" applyBorder="1" applyAlignment="1" applyProtection="1">
      <alignment horizontal="center"/>
      <protection hidden="1"/>
    </xf>
    <xf numFmtId="164" fontId="8" fillId="7" borderId="28" xfId="0" applyNumberFormat="1" applyFont="1" applyFill="1" applyBorder="1" applyAlignment="1" applyProtection="1">
      <alignment horizontal="center" vertical="center"/>
      <protection hidden="1"/>
    </xf>
    <xf numFmtId="165" fontId="3" fillId="8" borderId="16" xfId="0" applyNumberFormat="1" applyFont="1" applyFill="1" applyBorder="1" applyAlignment="1" applyProtection="1">
      <alignment horizontal="center" vertical="center"/>
      <protection locked="0"/>
    </xf>
    <xf numFmtId="165" fontId="3" fillId="8" borderId="16" xfId="0" applyNumberFormat="1" applyFont="1" applyFill="1" applyBorder="1" applyAlignment="1" applyProtection="1">
      <alignment horizontal="center" vertical="center"/>
      <protection hidden="1"/>
    </xf>
    <xf numFmtId="165" fontId="3" fillId="8" borderId="15" xfId="0" applyNumberFormat="1" applyFont="1" applyFill="1" applyBorder="1" applyAlignment="1" applyProtection="1">
      <alignment horizontal="center" vertical="center"/>
      <protection hidden="1"/>
    </xf>
    <xf numFmtId="166" fontId="8" fillId="0" borderId="7" xfId="0" applyNumberFormat="1" applyFont="1" applyFill="1" applyBorder="1" applyAlignment="1" applyProtection="1">
      <protection hidden="1"/>
    </xf>
    <xf numFmtId="10" fontId="8" fillId="0" borderId="7" xfId="0" applyNumberFormat="1" applyFont="1" applyFill="1" applyBorder="1" applyAlignment="1" applyProtection="1">
      <alignment horizontal="center" vertical="top"/>
      <protection hidden="1"/>
    </xf>
    <xf numFmtId="166" fontId="13" fillId="4" borderId="25" xfId="0" applyNumberFormat="1" applyFont="1" applyFill="1" applyBorder="1" applyAlignment="1" applyProtection="1">
      <alignment vertical="center"/>
      <protection locked="0"/>
    </xf>
    <xf numFmtId="166" fontId="5" fillId="3" borderId="26" xfId="0" applyNumberFormat="1" applyFont="1" applyFill="1" applyBorder="1" applyAlignment="1" applyProtection="1">
      <alignment vertical="center"/>
      <protection locked="0"/>
    </xf>
    <xf numFmtId="1" fontId="13" fillId="4" borderId="25" xfId="0" applyNumberFormat="1" applyFont="1" applyFill="1" applyBorder="1" applyAlignment="1" applyProtection="1">
      <alignment horizontal="center" vertical="center"/>
      <protection locked="0"/>
    </xf>
    <xf numFmtId="1" fontId="5" fillId="3" borderId="26" xfId="0" applyNumberFormat="1" applyFont="1" applyFill="1" applyBorder="1" applyAlignment="1" applyProtection="1">
      <alignment horizontal="center" vertical="center"/>
      <protection locked="0"/>
    </xf>
    <xf numFmtId="164" fontId="13" fillId="4" borderId="25" xfId="0" applyNumberFormat="1" applyFont="1" applyFill="1" applyBorder="1" applyAlignment="1" applyProtection="1">
      <alignment horizontal="center" vertical="center"/>
      <protection locked="0"/>
    </xf>
    <xf numFmtId="16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hidden="1"/>
    </xf>
    <xf numFmtId="1" fontId="9" fillId="4" borderId="2" xfId="0" applyNumberFormat="1" applyFont="1" applyFill="1" applyBorder="1" applyAlignment="1" applyProtection="1">
      <alignment horizontal="center" vertical="center"/>
      <protection locked="0"/>
    </xf>
    <xf numFmtId="1" fontId="9" fillId="4" borderId="5" xfId="0" applyNumberFormat="1" applyFont="1" applyFill="1" applyBorder="1" applyAlignment="1" applyProtection="1">
      <alignment horizontal="center" vertical="center"/>
      <protection locked="0"/>
    </xf>
    <xf numFmtId="1" fontId="9" fillId="4" borderId="9" xfId="0" applyNumberFormat="1" applyFont="1" applyFill="1" applyBorder="1" applyAlignment="1" applyProtection="1">
      <alignment horizontal="center" vertical="center"/>
      <protection locked="0"/>
    </xf>
    <xf numFmtId="1" fontId="13" fillId="4" borderId="38" xfId="0" applyNumberFormat="1" applyFont="1" applyFill="1" applyBorder="1" applyAlignment="1" applyProtection="1">
      <alignment horizontal="center" vertical="center"/>
      <protection locked="0"/>
    </xf>
    <xf numFmtId="166" fontId="9" fillId="7" borderId="38" xfId="0" applyNumberFormat="1" applyFont="1" applyFill="1" applyBorder="1" applyAlignment="1" applyProtection="1">
      <alignment horizontal="center" vertical="center"/>
      <protection hidden="1"/>
    </xf>
    <xf numFmtId="10" fontId="8" fillId="0" borderId="8" xfId="0" applyNumberFormat="1" applyFont="1" applyBorder="1" applyAlignment="1" applyProtection="1">
      <alignment horizontal="center" vertical="top"/>
      <protection hidden="1"/>
    </xf>
    <xf numFmtId="10" fontId="8" fillId="0" borderId="3" xfId="0" applyNumberFormat="1" applyFont="1" applyBorder="1" applyAlignment="1" applyProtection="1">
      <alignment horizontal="center" vertical="top"/>
      <protection hidden="1"/>
    </xf>
    <xf numFmtId="10" fontId="8" fillId="7" borderId="40" xfId="0" applyNumberFormat="1" applyFont="1" applyFill="1" applyBorder="1" applyAlignment="1" applyProtection="1">
      <alignment horizontal="center" vertical="top"/>
      <protection hidden="1"/>
    </xf>
    <xf numFmtId="164" fontId="8" fillId="5" borderId="28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 indent="1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29" xfId="0" applyFont="1" applyFill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3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left" vertical="center" wrapText="1" inden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3" fontId="19" fillId="0" borderId="0" xfId="0" applyNumberFormat="1" applyFont="1" applyFill="1" applyBorder="1" applyAlignment="1" applyProtection="1">
      <alignment horizontal="center" vertical="center"/>
      <protection hidden="1"/>
    </xf>
    <xf numFmtId="167" fontId="9" fillId="4" borderId="19" xfId="0" applyNumberFormat="1" applyFont="1" applyFill="1" applyBorder="1" applyAlignment="1" applyProtection="1">
      <alignment horizontal="center" vertical="center"/>
      <protection locked="0"/>
    </xf>
    <xf numFmtId="167" fontId="3" fillId="3" borderId="6" xfId="0" applyNumberFormat="1" applyFont="1" applyFill="1" applyBorder="1" applyAlignment="1" applyProtection="1">
      <alignment horizontal="center" vertical="center"/>
      <protection locked="0"/>
    </xf>
    <xf numFmtId="167" fontId="13" fillId="4" borderId="25" xfId="0" applyNumberFormat="1" applyFont="1" applyFill="1" applyBorder="1" applyAlignment="1" applyProtection="1">
      <alignment horizontal="center" vertical="center"/>
      <protection locked="0"/>
    </xf>
    <xf numFmtId="167" fontId="5" fillId="3" borderId="26" xfId="0" applyNumberFormat="1" applyFont="1" applyFill="1" applyBorder="1" applyAlignment="1" applyProtection="1">
      <alignment horizontal="center" vertical="center"/>
      <protection locked="0"/>
    </xf>
    <xf numFmtId="167" fontId="9" fillId="7" borderId="25" xfId="0" applyNumberFormat="1" applyFont="1" applyFill="1" applyBorder="1" applyAlignment="1" applyProtection="1">
      <alignment horizontal="center" vertical="center"/>
      <protection hidden="1"/>
    </xf>
    <xf numFmtId="167" fontId="3" fillId="7" borderId="26" xfId="0" applyNumberFormat="1" applyFont="1" applyFill="1" applyBorder="1" applyAlignment="1" applyProtection="1">
      <alignment horizontal="center" vertical="center"/>
      <protection hidden="1"/>
    </xf>
    <xf numFmtId="167" fontId="8" fillId="0" borderId="23" xfId="0" applyNumberFormat="1" applyFont="1" applyBorder="1" applyAlignment="1" applyProtection="1">
      <alignment horizontal="center" vertical="center"/>
      <protection hidden="1"/>
    </xf>
    <xf numFmtId="167" fontId="8" fillId="0" borderId="22" xfId="0" applyNumberFormat="1" applyFont="1" applyBorder="1" applyAlignment="1" applyProtection="1">
      <alignment horizontal="center" vertical="center"/>
      <protection hidden="1"/>
    </xf>
    <xf numFmtId="167" fontId="20" fillId="5" borderId="28" xfId="0" applyNumberFormat="1" applyFont="1" applyFill="1" applyBorder="1" applyAlignment="1" applyProtection="1">
      <alignment horizontal="center" vertical="center"/>
      <protection hidden="1"/>
    </xf>
    <xf numFmtId="167" fontId="20" fillId="7" borderId="28" xfId="0" applyNumberFormat="1" applyFont="1" applyFill="1" applyBorder="1" applyAlignment="1" applyProtection="1">
      <alignment horizontal="center" vertical="center"/>
      <protection hidden="1"/>
    </xf>
    <xf numFmtId="0" fontId="8" fillId="0" borderId="47" xfId="0" applyFont="1" applyFill="1" applyBorder="1" applyAlignment="1" applyProtection="1">
      <alignment horizontal="left" vertical="center"/>
      <protection hidden="1"/>
    </xf>
    <xf numFmtId="167" fontId="8" fillId="0" borderId="8" xfId="0" applyNumberFormat="1" applyFont="1" applyBorder="1" applyAlignment="1" applyProtection="1">
      <alignment horizontal="center" vertical="center"/>
      <protection hidden="1"/>
    </xf>
    <xf numFmtId="167" fontId="8" fillId="0" borderId="3" xfId="0" applyNumberFormat="1" applyFont="1" applyBorder="1" applyAlignment="1" applyProtection="1">
      <alignment horizontal="center" vertical="center"/>
      <protection hidden="1"/>
    </xf>
    <xf numFmtId="167" fontId="20" fillId="5" borderId="40" xfId="0" applyNumberFormat="1" applyFont="1" applyFill="1" applyBorder="1" applyAlignment="1" applyProtection="1">
      <alignment horizontal="center" vertical="center"/>
      <protection hidden="1"/>
    </xf>
    <xf numFmtId="167" fontId="20" fillId="7" borderId="40" xfId="0" applyNumberFormat="1" applyFont="1" applyFill="1" applyBorder="1" applyAlignment="1" applyProtection="1">
      <alignment horizontal="center" vertical="center"/>
      <protection hidden="1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2" xfId="0" applyNumberFormat="1" applyFont="1" applyFill="1" applyBorder="1" applyAlignment="1" applyProtection="1">
      <alignment horizontal="center" vertical="center"/>
      <protection locked="0"/>
    </xf>
    <xf numFmtId="164" fontId="13" fillId="4" borderId="38" xfId="0" applyNumberFormat="1" applyFont="1" applyFill="1" applyBorder="1" applyAlignment="1" applyProtection="1">
      <alignment horizontal="center" vertical="center"/>
      <protection locked="0"/>
    </xf>
    <xf numFmtId="166" fontId="9" fillId="4" borderId="5" xfId="0" applyNumberFormat="1" applyFont="1" applyFill="1" applyBorder="1" applyAlignment="1" applyProtection="1">
      <alignment vertical="center"/>
      <protection locked="0"/>
    </xf>
    <xf numFmtId="166" fontId="9" fillId="4" borderId="2" xfId="0" applyNumberFormat="1" applyFont="1" applyFill="1" applyBorder="1" applyAlignment="1" applyProtection="1">
      <alignment vertical="center"/>
      <protection locked="0"/>
    </xf>
    <xf numFmtId="166" fontId="13" fillId="4" borderId="38" xfId="0" applyNumberFormat="1" applyFont="1" applyFill="1" applyBorder="1" applyAlignment="1" applyProtection="1">
      <alignment vertical="center"/>
      <protection locked="0"/>
    </xf>
    <xf numFmtId="166" fontId="9" fillId="7" borderId="38" xfId="0" applyNumberFormat="1" applyFont="1" applyFill="1" applyBorder="1" applyAlignment="1" applyProtection="1">
      <alignment vertical="center"/>
      <protection hidden="1"/>
    </xf>
    <xf numFmtId="166" fontId="8" fillId="0" borderId="8" xfId="0" applyNumberFormat="1" applyFont="1" applyBorder="1" applyAlignment="1" applyProtection="1">
      <alignment vertical="center"/>
      <protection hidden="1"/>
    </xf>
    <xf numFmtId="166" fontId="8" fillId="0" borderId="3" xfId="0" applyNumberFormat="1" applyFont="1" applyBorder="1" applyAlignment="1" applyProtection="1">
      <alignment vertical="center"/>
      <protection hidden="1"/>
    </xf>
    <xf numFmtId="166" fontId="8" fillId="7" borderId="40" xfId="0" applyNumberFormat="1" applyFont="1" applyFill="1" applyBorder="1" applyAlignment="1" applyProtection="1">
      <alignment vertical="center"/>
      <protection hidden="1"/>
    </xf>
    <xf numFmtId="166" fontId="9" fillId="4" borderId="5" xfId="0" applyNumberFormat="1" applyFont="1" applyFill="1" applyBorder="1" applyAlignment="1" applyProtection="1">
      <protection locked="0"/>
    </xf>
    <xf numFmtId="166" fontId="9" fillId="4" borderId="2" xfId="0" applyNumberFormat="1" applyFont="1" applyFill="1" applyBorder="1" applyAlignment="1" applyProtection="1">
      <protection locked="0"/>
    </xf>
    <xf numFmtId="166" fontId="13" fillId="4" borderId="38" xfId="0" applyNumberFormat="1" applyFont="1" applyFill="1" applyBorder="1" applyAlignment="1" applyProtection="1">
      <protection locked="0"/>
    </xf>
    <xf numFmtId="166" fontId="9" fillId="7" borderId="38" xfId="0" applyNumberFormat="1" applyFont="1" applyFill="1" applyBorder="1" applyAlignment="1" applyProtection="1">
      <protection hidden="1"/>
    </xf>
    <xf numFmtId="168" fontId="21" fillId="7" borderId="27" xfId="0" applyNumberFormat="1" applyFont="1" applyFill="1" applyBorder="1" applyAlignment="1" applyProtection="1">
      <alignment horizontal="center" vertical="top"/>
      <protection hidden="1"/>
    </xf>
    <xf numFmtId="168" fontId="22" fillId="0" borderId="0" xfId="0" applyNumberFormat="1" applyFont="1" applyFill="1" applyBorder="1" applyAlignment="1" applyProtection="1">
      <alignment vertical="top"/>
      <protection hidden="1"/>
    </xf>
    <xf numFmtId="166" fontId="3" fillId="3" borderId="37" xfId="0" applyNumberFormat="1" applyFont="1" applyFill="1" applyBorder="1" applyAlignment="1" applyProtection="1">
      <protection locked="0"/>
    </xf>
    <xf numFmtId="166" fontId="3" fillId="3" borderId="51" xfId="0" applyNumberFormat="1" applyFont="1" applyFill="1" applyBorder="1" applyAlignment="1" applyProtection="1">
      <protection locked="0"/>
    </xf>
    <xf numFmtId="166" fontId="5" fillId="3" borderId="52" xfId="0" applyNumberFormat="1" applyFont="1" applyFill="1" applyBorder="1" applyAlignment="1" applyProtection="1">
      <protection locked="0"/>
    </xf>
    <xf numFmtId="166" fontId="3" fillId="7" borderId="52" xfId="0" applyNumberFormat="1" applyFont="1" applyFill="1" applyBorder="1" applyAlignment="1" applyProtection="1">
      <protection hidden="1"/>
    </xf>
    <xf numFmtId="168" fontId="22" fillId="7" borderId="53" xfId="0" applyNumberFormat="1" applyFont="1" applyFill="1" applyBorder="1" applyAlignment="1" applyProtection="1">
      <alignment horizontal="center" vertical="top"/>
      <protection hidden="1"/>
    </xf>
    <xf numFmtId="166" fontId="3" fillId="3" borderId="10" xfId="0" applyNumberFormat="1" applyFont="1" applyFill="1" applyBorder="1" applyAlignment="1" applyProtection="1">
      <alignment vertical="center"/>
      <protection locked="0"/>
    </xf>
    <xf numFmtId="166" fontId="3" fillId="3" borderId="26" xfId="0" applyNumberFormat="1" applyFont="1" applyFill="1" applyBorder="1" applyAlignment="1" applyProtection="1">
      <alignment vertical="center"/>
      <protection locked="0"/>
    </xf>
    <xf numFmtId="166" fontId="8" fillId="0" borderId="7" xfId="0" applyNumberFormat="1" applyFont="1" applyBorder="1" applyAlignment="1" applyProtection="1">
      <alignment horizontal="right"/>
      <protection hidden="1"/>
    </xf>
    <xf numFmtId="166" fontId="8" fillId="0" borderId="54" xfId="0" applyNumberFormat="1" applyFont="1" applyBorder="1" applyAlignment="1" applyProtection="1">
      <alignment horizontal="right"/>
      <protection hidden="1"/>
    </xf>
    <xf numFmtId="166" fontId="8" fillId="7" borderId="27" xfId="0" applyNumberFormat="1" applyFont="1" applyFill="1" applyBorder="1" applyAlignment="1" applyProtection="1">
      <alignment horizontal="right"/>
      <protection hidden="1"/>
    </xf>
    <xf numFmtId="164" fontId="8" fillId="0" borderId="23" xfId="0" applyNumberFormat="1" applyFont="1" applyBorder="1" applyAlignment="1" applyProtection="1">
      <alignment horizontal="center" vertical="top"/>
      <protection hidden="1"/>
    </xf>
    <xf numFmtId="166" fontId="8" fillId="0" borderId="0" xfId="0" applyNumberFormat="1" applyFont="1" applyFill="1" applyBorder="1" applyAlignment="1" applyProtection="1">
      <alignment vertical="top"/>
      <protection hidden="1"/>
    </xf>
    <xf numFmtId="164" fontId="8" fillId="7" borderId="28" xfId="0" applyNumberFormat="1" applyFont="1" applyFill="1" applyBorder="1" applyAlignment="1" applyProtection="1">
      <alignment horizontal="center" vertical="top"/>
      <protection hidden="1"/>
    </xf>
    <xf numFmtId="166" fontId="20" fillId="5" borderId="40" xfId="0" applyNumberFormat="1" applyFont="1" applyFill="1" applyBorder="1" applyAlignment="1" applyProtection="1">
      <alignment vertical="center"/>
      <protection hidden="1"/>
    </xf>
    <xf numFmtId="166" fontId="20" fillId="5" borderId="27" xfId="0" applyNumberFormat="1" applyFont="1" applyFill="1" applyBorder="1" applyAlignment="1" applyProtection="1">
      <protection hidden="1"/>
    </xf>
    <xf numFmtId="164" fontId="20" fillId="5" borderId="28" xfId="0" applyNumberFormat="1" applyFont="1" applyFill="1" applyBorder="1" applyAlignment="1" applyProtection="1">
      <alignment horizontal="center" vertical="center"/>
      <protection hidden="1"/>
    </xf>
    <xf numFmtId="1" fontId="20" fillId="5" borderId="27" xfId="0" applyNumberFormat="1" applyFont="1" applyFill="1" applyBorder="1" applyAlignment="1" applyProtection="1">
      <alignment horizontal="center"/>
      <protection hidden="1"/>
    </xf>
    <xf numFmtId="1" fontId="20" fillId="5" borderId="27" xfId="0" applyNumberFormat="1" applyFont="1" applyFill="1" applyBorder="1" applyAlignment="1" applyProtection="1">
      <alignment horizontal="center" vertical="center"/>
      <protection hidden="1"/>
    </xf>
    <xf numFmtId="164" fontId="9" fillId="7" borderId="55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left" vertical="center" wrapText="1" inden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166" fontId="23" fillId="0" borderId="0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1" fontId="8" fillId="0" borderId="8" xfId="0" applyNumberFormat="1" applyFont="1" applyBorder="1" applyAlignment="1" applyProtection="1">
      <alignment horizontal="center" vertical="center"/>
      <protection hidden="1"/>
    </xf>
    <xf numFmtId="1" fontId="8" fillId="0" borderId="3" xfId="0" applyNumberFormat="1" applyFont="1" applyBorder="1" applyAlignment="1" applyProtection="1">
      <alignment horizontal="center" vertical="center"/>
      <protection hidden="1"/>
    </xf>
    <xf numFmtId="1" fontId="8" fillId="5" borderId="40" xfId="0" applyNumberFormat="1" applyFont="1" applyFill="1" applyBorder="1" applyAlignment="1" applyProtection="1">
      <alignment horizontal="center" vertical="center"/>
      <protection hidden="1"/>
    </xf>
    <xf numFmtId="166" fontId="8" fillId="7" borderId="40" xfId="0" applyNumberFormat="1" applyFont="1" applyFill="1" applyBorder="1" applyAlignment="1" applyProtection="1">
      <alignment horizontal="center" vertical="center"/>
      <protection hidden="1"/>
    </xf>
    <xf numFmtId="166" fontId="9" fillId="7" borderId="55" xfId="0" applyNumberFormat="1" applyFont="1" applyFill="1" applyBorder="1" applyAlignment="1" applyProtection="1">
      <alignment vertical="center"/>
      <protection hidden="1"/>
    </xf>
    <xf numFmtId="10" fontId="9" fillId="4" borderId="19" xfId="0" applyNumberFormat="1" applyFont="1" applyFill="1" applyBorder="1" applyAlignment="1" applyProtection="1">
      <alignment horizontal="center" vertical="center"/>
      <protection locked="0"/>
    </xf>
    <xf numFmtId="10" fontId="9" fillId="4" borderId="18" xfId="0" applyNumberFormat="1" applyFont="1" applyFill="1" applyBorder="1" applyAlignment="1" applyProtection="1">
      <alignment horizontal="center" vertical="center"/>
      <protection locked="0"/>
    </xf>
    <xf numFmtId="10" fontId="13" fillId="4" borderId="25" xfId="0" applyNumberFormat="1" applyFont="1" applyFill="1" applyBorder="1" applyAlignment="1" applyProtection="1">
      <alignment horizontal="center" vertical="center"/>
      <protection locked="0"/>
    </xf>
    <xf numFmtId="10" fontId="3" fillId="3" borderId="6" xfId="0" applyNumberFormat="1" applyFont="1" applyFill="1" applyBorder="1" applyAlignment="1" applyProtection="1">
      <alignment horizontal="center" vertical="center"/>
      <protection locked="0"/>
    </xf>
    <xf numFmtId="10" fontId="3" fillId="3" borderId="4" xfId="0" applyNumberFormat="1" applyFont="1" applyFill="1" applyBorder="1" applyAlignment="1" applyProtection="1">
      <alignment horizontal="center" vertical="center"/>
      <protection locked="0"/>
    </xf>
    <xf numFmtId="10" fontId="5" fillId="3" borderId="26" xfId="0" applyNumberFormat="1" applyFont="1" applyFill="1" applyBorder="1" applyAlignment="1" applyProtection="1">
      <alignment horizontal="center" vertical="center"/>
      <protection locked="0"/>
    </xf>
    <xf numFmtId="10" fontId="9" fillId="7" borderId="25" xfId="0" applyNumberFormat="1" applyFont="1" applyFill="1" applyBorder="1" applyAlignment="1" applyProtection="1">
      <alignment horizontal="center" vertical="center"/>
      <protection hidden="1"/>
    </xf>
    <xf numFmtId="10" fontId="3" fillId="7" borderId="26" xfId="0" applyNumberFormat="1" applyFont="1" applyFill="1" applyBorder="1" applyAlignment="1" applyProtection="1">
      <alignment horizontal="center" vertical="center"/>
      <protection hidden="1"/>
    </xf>
    <xf numFmtId="10" fontId="8" fillId="0" borderId="23" xfId="0" applyNumberFormat="1" applyFont="1" applyBorder="1" applyAlignment="1" applyProtection="1">
      <alignment horizontal="center" vertical="center"/>
      <protection hidden="1"/>
    </xf>
    <xf numFmtId="10" fontId="8" fillId="0" borderId="22" xfId="0" applyNumberFormat="1" applyFont="1" applyBorder="1" applyAlignment="1" applyProtection="1">
      <alignment horizontal="center" vertical="center"/>
      <protection hidden="1"/>
    </xf>
    <xf numFmtId="10" fontId="8" fillId="5" borderId="28" xfId="0" applyNumberFormat="1" applyFont="1" applyFill="1" applyBorder="1" applyAlignment="1" applyProtection="1">
      <alignment horizontal="center" vertical="center"/>
      <protection hidden="1"/>
    </xf>
    <xf numFmtId="10" fontId="8" fillId="7" borderId="28" xfId="0" applyNumberFormat="1" applyFont="1" applyFill="1" applyBorder="1" applyAlignment="1" applyProtection="1">
      <alignment horizontal="center" vertical="center"/>
      <protection hidden="1"/>
    </xf>
    <xf numFmtId="10" fontId="8" fillId="5" borderId="27" xfId="0" applyNumberFormat="1" applyFont="1" applyFill="1" applyBorder="1" applyAlignment="1" applyProtection="1">
      <alignment horizontal="center" vertical="top"/>
      <protection hidden="1"/>
    </xf>
    <xf numFmtId="10" fontId="8" fillId="5" borderId="40" xfId="0" applyNumberFormat="1" applyFont="1" applyFill="1" applyBorder="1" applyAlignment="1" applyProtection="1">
      <alignment horizontal="center" vertical="top"/>
      <protection hidden="1"/>
    </xf>
    <xf numFmtId="10" fontId="8" fillId="5" borderId="28" xfId="0" applyNumberFormat="1" applyFont="1" applyFill="1" applyBorder="1" applyAlignment="1" applyProtection="1">
      <alignment horizontal="center" vertical="top"/>
      <protection hidden="1"/>
    </xf>
    <xf numFmtId="164" fontId="8" fillId="5" borderId="28" xfId="0" applyNumberFormat="1" applyFont="1" applyFill="1" applyBorder="1" applyAlignment="1" applyProtection="1">
      <alignment horizontal="center" vertical="top"/>
      <protection hidden="1"/>
    </xf>
    <xf numFmtId="0" fontId="6" fillId="10" borderId="11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 wrapText="1"/>
      <protection hidden="1"/>
    </xf>
    <xf numFmtId="10" fontId="8" fillId="7" borderId="27" xfId="0" applyNumberFormat="1" applyFont="1" applyFill="1" applyBorder="1" applyAlignment="1" applyProtection="1">
      <alignment horizontal="center" vertical="center"/>
      <protection hidden="1"/>
    </xf>
    <xf numFmtId="0" fontId="1" fillId="9" borderId="41" xfId="0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168" fontId="21" fillId="4" borderId="50" xfId="0" applyNumberFormat="1" applyFont="1" applyFill="1" applyBorder="1" applyAlignment="1" applyProtection="1">
      <alignment horizontal="center" vertical="top"/>
      <protection hidden="1"/>
    </xf>
    <xf numFmtId="168" fontId="22" fillId="3" borderId="50" xfId="0" applyNumberFormat="1" applyFont="1" applyFill="1" applyBorder="1" applyAlignment="1" applyProtection="1">
      <alignment horizontal="center" vertical="top"/>
      <protection hidden="1"/>
    </xf>
    <xf numFmtId="168" fontId="22" fillId="3" borderId="53" xfId="0" applyNumberFormat="1" applyFont="1" applyFill="1" applyBorder="1" applyAlignment="1" applyProtection="1">
      <alignment horizontal="center" vertical="top"/>
      <protection hidden="1"/>
    </xf>
    <xf numFmtId="10" fontId="8" fillId="0" borderId="7" xfId="0" applyNumberFormat="1" applyFont="1" applyBorder="1" applyAlignment="1" applyProtection="1">
      <alignment horizontal="center"/>
      <protection hidden="1"/>
    </xf>
    <xf numFmtId="10" fontId="8" fillId="0" borderId="0" xfId="0" applyNumberFormat="1" applyFont="1" applyBorder="1" applyAlignment="1" applyProtection="1">
      <alignment horizontal="center"/>
      <protection hidden="1"/>
    </xf>
    <xf numFmtId="10" fontId="8" fillId="5" borderId="27" xfId="0" applyNumberFormat="1" applyFont="1" applyFill="1" applyBorder="1" applyAlignment="1" applyProtection="1">
      <alignment horizontal="center"/>
      <protection hidden="1"/>
    </xf>
    <xf numFmtId="0" fontId="3" fillId="9" borderId="32" xfId="0" applyFont="1" applyFill="1" applyBorder="1" applyAlignment="1">
      <alignment vertical="center" wrapText="1"/>
    </xf>
    <xf numFmtId="166" fontId="3" fillId="9" borderId="33" xfId="0" applyNumberFormat="1" applyFont="1" applyFill="1" applyBorder="1" applyAlignment="1" applyProtection="1">
      <alignment vertical="center"/>
      <protection locked="0"/>
    </xf>
    <xf numFmtId="166" fontId="3" fillId="9" borderId="34" xfId="0" applyNumberFormat="1" applyFont="1" applyFill="1" applyBorder="1" applyAlignment="1" applyProtection="1">
      <alignment vertical="center"/>
      <protection locked="0"/>
    </xf>
    <xf numFmtId="166" fontId="5" fillId="9" borderId="30" xfId="0" applyNumberFormat="1" applyFont="1" applyFill="1" applyBorder="1" applyAlignment="1" applyProtection="1">
      <alignment vertical="center"/>
      <protection hidden="1"/>
    </xf>
    <xf numFmtId="0" fontId="3" fillId="9" borderId="45" xfId="0" applyFont="1" applyFill="1" applyBorder="1" applyAlignment="1" applyProtection="1">
      <alignment vertical="center" wrapText="1"/>
      <protection hidden="1"/>
    </xf>
    <xf numFmtId="0" fontId="1" fillId="9" borderId="0" xfId="0" applyFont="1" applyFill="1" applyAlignment="1" applyProtection="1">
      <alignment vertical="center"/>
      <protection hidden="1"/>
    </xf>
    <xf numFmtId="0" fontId="3" fillId="9" borderId="48" xfId="0" applyFont="1" applyFill="1" applyBorder="1" applyAlignment="1" applyProtection="1">
      <alignment wrapText="1"/>
      <protection hidden="1"/>
    </xf>
    <xf numFmtId="0" fontId="3" fillId="9" borderId="49" xfId="0" applyFont="1" applyFill="1" applyBorder="1" applyAlignment="1" applyProtection="1">
      <alignment horizontal="left" wrapText="1"/>
      <protection hidden="1"/>
    </xf>
    <xf numFmtId="0" fontId="1" fillId="9" borderId="0" xfId="0" applyFont="1" applyFill="1" applyAlignment="1" applyProtection="1">
      <protection hidden="1"/>
    </xf>
    <xf numFmtId="0" fontId="14" fillId="9" borderId="0" xfId="0" applyFont="1" applyFill="1" applyBorder="1" applyAlignment="1" applyProtection="1">
      <alignment horizontal="left" vertical="center" wrapText="1" indent="1"/>
      <protection hidden="1"/>
    </xf>
    <xf numFmtId="0" fontId="14" fillId="9" borderId="0" xfId="0" applyFont="1" applyFill="1" applyBorder="1" applyAlignment="1" applyProtection="1">
      <alignment horizontal="center" vertical="center" wrapText="1"/>
      <protection hidden="1"/>
    </xf>
    <xf numFmtId="0" fontId="10" fillId="9" borderId="45" xfId="0" applyFont="1" applyFill="1" applyBorder="1" applyAlignment="1" applyProtection="1">
      <alignment vertical="center" wrapText="1"/>
      <protection hidden="1"/>
    </xf>
    <xf numFmtId="0" fontId="3" fillId="9" borderId="21" xfId="0" applyFont="1" applyFill="1" applyBorder="1" applyAlignment="1" applyProtection="1">
      <alignment vertical="top"/>
      <protection hidden="1"/>
    </xf>
    <xf numFmtId="0" fontId="9" fillId="4" borderId="56" xfId="0" applyFont="1" applyFill="1" applyBorder="1" applyAlignment="1" applyProtection="1">
      <alignment horizontal="left" vertical="center"/>
      <protection hidden="1"/>
    </xf>
    <xf numFmtId="166" fontId="9" fillId="4" borderId="56" xfId="0" applyNumberFormat="1" applyFont="1" applyFill="1" applyBorder="1" applyAlignment="1" applyProtection="1">
      <alignment vertical="center"/>
      <protection locked="0"/>
    </xf>
    <xf numFmtId="166" fontId="9" fillId="4" borderId="57" xfId="0" applyNumberFormat="1" applyFont="1" applyFill="1" applyBorder="1" applyAlignment="1" applyProtection="1">
      <alignment vertical="center"/>
      <protection locked="0"/>
    </xf>
    <xf numFmtId="166" fontId="9" fillId="4" borderId="55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10" fillId="9" borderId="17" xfId="0" applyFont="1" applyFill="1" applyBorder="1" applyAlignment="1" applyProtection="1">
      <alignment vertical="center" wrapText="1"/>
      <protection hidden="1"/>
    </xf>
    <xf numFmtId="0" fontId="0" fillId="9" borderId="20" xfId="0" applyFill="1" applyBorder="1" applyAlignment="1">
      <alignment vertical="center" wrapText="1"/>
    </xf>
    <xf numFmtId="0" fontId="15" fillId="9" borderId="21" xfId="0" applyFont="1" applyFill="1" applyBorder="1" applyAlignment="1" applyProtection="1">
      <alignment vertical="top" wrapText="1"/>
      <protection hidden="1"/>
    </xf>
    <xf numFmtId="0" fontId="16" fillId="9" borderId="45" xfId="0" applyFont="1" applyFill="1" applyBorder="1" applyAlignment="1">
      <alignment vertical="top" wrapText="1"/>
    </xf>
    <xf numFmtId="0" fontId="10" fillId="9" borderId="31" xfId="0" applyFont="1" applyFill="1" applyBorder="1" applyAlignment="1" applyProtection="1">
      <alignment horizontal="left" vertical="center" wrapText="1"/>
      <protection hidden="1"/>
    </xf>
    <xf numFmtId="0" fontId="10" fillId="9" borderId="34" xfId="0" applyFont="1" applyFill="1" applyBorder="1" applyAlignment="1" applyProtection="1">
      <alignment horizontal="left" vertical="center" wrapText="1"/>
      <protection hidden="1"/>
    </xf>
    <xf numFmtId="0" fontId="10" fillId="9" borderId="43" xfId="0" applyFont="1" applyFill="1" applyBorder="1" applyAlignment="1" applyProtection="1">
      <alignment horizontal="left" vertical="center" wrapText="1"/>
      <protection hidden="1"/>
    </xf>
    <xf numFmtId="0" fontId="10" fillId="9" borderId="44" xfId="0" applyFont="1" applyFill="1" applyBorder="1" applyAlignment="1" applyProtection="1">
      <alignment horizontal="left" vertical="center" wrapText="1"/>
      <protection hidden="1"/>
    </xf>
    <xf numFmtId="0" fontId="3" fillId="9" borderId="20" xfId="0" applyFont="1" applyFill="1" applyBorder="1" applyAlignment="1" applyProtection="1">
      <alignment vertical="center" wrapText="1"/>
      <protection hidden="1"/>
    </xf>
    <xf numFmtId="0" fontId="0" fillId="9" borderId="44" xfId="0" applyFill="1" applyBorder="1" applyAlignment="1">
      <alignment vertical="center"/>
    </xf>
    <xf numFmtId="0" fontId="0" fillId="9" borderId="21" xfId="0" applyFill="1" applyBorder="1" applyAlignment="1">
      <alignment vertical="center"/>
    </xf>
    <xf numFmtId="0" fontId="0" fillId="9" borderId="45" xfId="0" applyFill="1" applyBorder="1" applyAlignment="1">
      <alignment vertical="center"/>
    </xf>
    <xf numFmtId="0" fontId="3" fillId="9" borderId="17" xfId="0" applyFont="1" applyFill="1" applyBorder="1" applyAlignment="1" applyProtection="1">
      <alignment vertical="center" wrapText="1"/>
      <protection hidden="1"/>
    </xf>
    <xf numFmtId="0" fontId="3" fillId="9" borderId="20" xfId="0" applyFont="1" applyFill="1" applyBorder="1" applyAlignment="1" applyProtection="1">
      <alignment vertical="center"/>
      <protection hidden="1"/>
    </xf>
    <xf numFmtId="0" fontId="3" fillId="9" borderId="39" xfId="0" applyFont="1" applyFill="1" applyBorder="1" applyAlignment="1" applyProtection="1">
      <alignment vertical="center"/>
      <protection hidden="1"/>
    </xf>
    <xf numFmtId="0" fontId="10" fillId="9" borderId="46" xfId="0" applyFont="1" applyFill="1" applyBorder="1" applyAlignment="1" applyProtection="1">
      <alignment horizontal="left" vertical="center" wrapText="1"/>
      <protection hidden="1"/>
    </xf>
    <xf numFmtId="0" fontId="3" fillId="9" borderId="48" xfId="0" applyFont="1" applyFill="1" applyBorder="1" applyAlignment="1" applyProtection="1">
      <alignment vertical="center" wrapText="1"/>
      <protection hidden="1"/>
    </xf>
    <xf numFmtId="0" fontId="3" fillId="9" borderId="21" xfId="0" applyFont="1" applyFill="1" applyBorder="1" applyAlignment="1" applyProtection="1">
      <alignment vertical="center"/>
      <protection hidden="1"/>
    </xf>
    <xf numFmtId="0" fontId="10" fillId="9" borderId="49" xfId="0" applyFont="1" applyFill="1" applyBorder="1" applyAlignment="1" applyProtection="1">
      <alignment horizontal="left" vertical="center" wrapText="1"/>
      <protection hidden="1"/>
    </xf>
    <xf numFmtId="0" fontId="3" fillId="9" borderId="20" xfId="0" applyFont="1" applyFill="1" applyBorder="1" applyAlignment="1" applyProtection="1">
      <alignment horizontal="left" vertical="center" wrapText="1"/>
      <protection hidden="1"/>
    </xf>
    <xf numFmtId="0" fontId="3" fillId="9" borderId="44" xfId="0" applyFont="1" applyFill="1" applyBorder="1" applyAlignment="1" applyProtection="1">
      <alignment horizontal="left" vertical="center" wrapText="1"/>
      <protection hidden="1"/>
    </xf>
    <xf numFmtId="0" fontId="3" fillId="9" borderId="21" xfId="0" applyFont="1" applyFill="1" applyBorder="1" applyAlignment="1" applyProtection="1">
      <alignment horizontal="left" vertical="center" wrapText="1"/>
      <protection hidden="1"/>
    </xf>
    <xf numFmtId="0" fontId="3" fillId="9" borderId="45" xfId="0" applyFont="1" applyFill="1" applyBorder="1" applyAlignment="1" applyProtection="1">
      <alignment horizontal="left" vertical="center" wrapText="1"/>
      <protection hidden="1"/>
    </xf>
    <xf numFmtId="0" fontId="3" fillId="9" borderId="17" xfId="0" applyFont="1" applyFill="1" applyBorder="1" applyAlignment="1" applyProtection="1">
      <alignment horizontal="left" vertical="center" wrapText="1"/>
      <protection hidden="1"/>
    </xf>
    <xf numFmtId="0" fontId="3" fillId="9" borderId="43" xfId="0" applyFont="1" applyFill="1" applyBorder="1" applyAlignment="1" applyProtection="1">
      <alignment horizontal="left" vertical="center" wrapText="1"/>
      <protection hidden="1"/>
    </xf>
    <xf numFmtId="0" fontId="3" fillId="9" borderId="39" xfId="0" applyFont="1" applyFill="1" applyBorder="1" applyAlignment="1" applyProtection="1">
      <alignment horizontal="left" vertical="center" wrapText="1"/>
      <protection hidden="1"/>
    </xf>
    <xf numFmtId="0" fontId="3" fillId="9" borderId="46" xfId="0" applyFont="1" applyFill="1" applyBorder="1" applyAlignment="1" applyProtection="1">
      <alignment horizontal="left" vertical="center" wrapText="1"/>
      <protection hidden="1"/>
    </xf>
    <xf numFmtId="0" fontId="25" fillId="8" borderId="36" xfId="0" applyFont="1" applyFill="1" applyBorder="1" applyAlignment="1" applyProtection="1">
      <alignment horizontal="center" vertical="center"/>
      <protection hidden="1"/>
    </xf>
    <xf numFmtId="0" fontId="25" fillId="8" borderId="13" xfId="0" applyFont="1" applyFill="1" applyBorder="1" applyAlignment="1" applyProtection="1">
      <alignment horizontal="center" vertical="center"/>
      <protection hidden="1"/>
    </xf>
    <xf numFmtId="0" fontId="25" fillId="8" borderId="14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 indent="1"/>
      <protection hidden="1"/>
    </xf>
    <xf numFmtId="0" fontId="3" fillId="2" borderId="0" xfId="0" applyFont="1" applyFill="1" applyBorder="1" applyAlignment="1" applyProtection="1">
      <alignment horizontal="left" vertical="center" indent="1"/>
      <protection hidden="1"/>
    </xf>
    <xf numFmtId="0" fontId="8" fillId="0" borderId="37" xfId="0" applyFont="1" applyFill="1" applyBorder="1" applyAlignment="1" applyProtection="1">
      <alignment horizontal="left" vertical="center"/>
      <protection hidden="1"/>
    </xf>
    <xf numFmtId="0" fontId="8" fillId="0" borderId="8" xfId="0" applyFont="1" applyFill="1" applyBorder="1" applyAlignment="1" applyProtection="1">
      <alignment horizontal="left" vertical="center"/>
      <protection hidden="1"/>
    </xf>
    <xf numFmtId="0" fontId="8" fillId="0" borderId="23" xfId="0" applyFont="1" applyFill="1" applyBorder="1" applyAlignment="1" applyProtection="1">
      <alignment horizontal="left" vertical="center"/>
      <protection hidden="1"/>
    </xf>
    <xf numFmtId="0" fontId="7" fillId="8" borderId="12" xfId="0" applyFont="1" applyFill="1" applyBorder="1" applyAlignment="1" applyProtection="1">
      <alignment horizontal="center" vertical="center" wrapText="1"/>
      <protection hidden="1"/>
    </xf>
    <xf numFmtId="0" fontId="7" fillId="8" borderId="13" xfId="0" applyFont="1" applyFill="1" applyBorder="1" applyAlignment="1" applyProtection="1">
      <alignment horizontal="center" vertical="center" wrapText="1"/>
      <protection hidden="1"/>
    </xf>
    <xf numFmtId="0" fontId="7" fillId="8" borderId="13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left" vertical="center"/>
      <protection hidden="1"/>
    </xf>
    <xf numFmtId="0" fontId="10" fillId="9" borderId="17" xfId="0" applyFont="1" applyFill="1" applyBorder="1" applyAlignment="1" applyProtection="1">
      <alignment horizontal="left" vertical="center" wrapText="1"/>
      <protection hidden="1"/>
    </xf>
    <xf numFmtId="0" fontId="10" fillId="9" borderId="20" xfId="0" applyFont="1" applyFill="1" applyBorder="1" applyAlignment="1" applyProtection="1">
      <alignment horizontal="left" vertical="center" wrapText="1"/>
      <protection hidden="1"/>
    </xf>
    <xf numFmtId="0" fontId="7" fillId="8" borderId="35" xfId="0" applyFont="1" applyFill="1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3" fillId="9" borderId="20" xfId="0" applyFont="1" applyFill="1" applyBorder="1" applyAlignment="1" applyProtection="1">
      <alignment horizontal="left" vertical="top" wrapText="1"/>
      <protection hidden="1"/>
    </xf>
    <xf numFmtId="0" fontId="3" fillId="9" borderId="44" xfId="0" applyFont="1" applyFill="1" applyBorder="1" applyAlignment="1" applyProtection="1">
      <alignment horizontal="left" vertical="top" wrapText="1"/>
      <protection hidden="1"/>
    </xf>
    <xf numFmtId="0" fontId="3" fillId="9" borderId="21" xfId="0" applyFont="1" applyFill="1" applyBorder="1" applyAlignment="1" applyProtection="1">
      <alignment horizontal="left" vertical="top" wrapText="1"/>
      <protection hidden="1"/>
    </xf>
    <xf numFmtId="0" fontId="3" fillId="9" borderId="45" xfId="0" applyFont="1" applyFill="1" applyBorder="1" applyAlignment="1" applyProtection="1">
      <alignment horizontal="left" vertical="top" wrapText="1"/>
      <protection hidden="1"/>
    </xf>
    <xf numFmtId="0" fontId="10" fillId="9" borderId="49" xfId="0" applyFont="1" applyFill="1" applyBorder="1" applyAlignment="1" applyProtection="1">
      <alignment horizontal="left" wrapText="1"/>
      <protection hidden="1"/>
    </xf>
    <xf numFmtId="0" fontId="10" fillId="9" borderId="44" xfId="0" applyFont="1" applyFill="1" applyBorder="1" applyAlignment="1" applyProtection="1">
      <alignment horizontal="left" wrapText="1"/>
      <protection hidden="1"/>
    </xf>
    <xf numFmtId="0" fontId="10" fillId="9" borderId="44" xfId="0" applyFont="1" applyFill="1" applyBorder="1" applyAlignment="1" applyProtection="1">
      <alignment horizontal="left" vertical="top" wrapText="1"/>
      <protection hidden="1"/>
    </xf>
    <xf numFmtId="0" fontId="9" fillId="4" borderId="5" xfId="0" applyFont="1" applyFill="1" applyBorder="1" applyAlignment="1" applyProtection="1">
      <alignment horizontal="left" vertical="center"/>
      <protection hidden="1"/>
    </xf>
    <xf numFmtId="0" fontId="0" fillId="0" borderId="50" xfId="0" applyBorder="1" applyAlignment="1">
      <alignment horizontal="left" vertical="center"/>
    </xf>
    <xf numFmtId="0" fontId="3" fillId="3" borderId="37" xfId="0" applyFont="1" applyFill="1" applyBorder="1" applyAlignment="1" applyProtection="1">
      <alignment horizontal="left" vertical="center"/>
      <protection hidden="1"/>
    </xf>
    <xf numFmtId="0" fontId="10" fillId="9" borderId="45" xfId="0" applyFont="1" applyFill="1" applyBorder="1" applyAlignment="1" applyProtection="1">
      <alignment horizontal="left" vertical="center" wrapText="1"/>
      <protection hidden="1"/>
    </xf>
    <xf numFmtId="0" fontId="28" fillId="0" borderId="0" xfId="0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Border="1" applyAlignment="1" applyProtection="1">
      <alignment horizontal="left" vertical="center"/>
      <protection hidden="1"/>
    </xf>
    <xf numFmtId="0" fontId="27" fillId="0" borderId="0" xfId="0" applyFont="1" applyAlignment="1">
      <alignment vertical="center"/>
    </xf>
    <xf numFmtId="0" fontId="3" fillId="9" borderId="48" xfId="0" applyFont="1" applyFill="1" applyBorder="1" applyAlignment="1" applyProtection="1">
      <alignment horizontal="left" vertical="center" wrapText="1"/>
      <protection hidden="1"/>
    </xf>
    <xf numFmtId="0" fontId="3" fillId="9" borderId="43" xfId="0" applyFont="1" applyFill="1" applyBorder="1" applyAlignment="1">
      <alignment horizontal="left" vertical="center" wrapText="1"/>
    </xf>
    <xf numFmtId="0" fontId="3" fillId="9" borderId="44" xfId="0" applyFont="1" applyFill="1" applyBorder="1" applyAlignment="1">
      <alignment horizontal="left" vertical="center" wrapText="1"/>
    </xf>
    <xf numFmtId="0" fontId="3" fillId="9" borderId="39" xfId="0" applyFont="1" applyFill="1" applyBorder="1" applyAlignment="1" applyProtection="1">
      <alignment horizontal="left" vertical="top" wrapText="1"/>
      <protection hidden="1"/>
    </xf>
    <xf numFmtId="0" fontId="3" fillId="9" borderId="46" xfId="0" applyFont="1" applyFill="1" applyBorder="1" applyAlignment="1" applyProtection="1">
      <alignment horizontal="left" vertical="top" wrapText="1"/>
      <protection hidden="1"/>
    </xf>
    <xf numFmtId="0" fontId="3" fillId="9" borderId="20" xfId="0" applyFont="1" applyFill="1" applyBorder="1" applyAlignment="1" applyProtection="1">
      <alignment vertical="top" wrapText="1"/>
      <protection hidden="1"/>
    </xf>
    <xf numFmtId="0" fontId="0" fillId="9" borderId="44" xfId="0" applyFill="1" applyBorder="1" applyAlignment="1">
      <alignment wrapText="1"/>
    </xf>
    <xf numFmtId="0" fontId="0" fillId="9" borderId="21" xfId="0" applyFill="1" applyBorder="1" applyAlignment="1">
      <alignment wrapText="1"/>
    </xf>
    <xf numFmtId="0" fontId="0" fillId="9" borderId="45" xfId="0" applyFill="1" applyBorder="1" applyAlignment="1">
      <alignment wrapText="1"/>
    </xf>
  </cellXfs>
  <cellStyles count="1">
    <cellStyle name="Normal" xfId="0" builtinId="0"/>
  </cellStyles>
  <dxfs count="80">
    <dxf>
      <fill>
        <patternFill>
          <bgColor rgb="FFFFFFCC"/>
        </patternFill>
      </fill>
    </dxf>
    <dxf>
      <font>
        <color rgb="FFFFFF99"/>
      </font>
    </dxf>
    <dxf>
      <font>
        <color rgb="FFFFFF99"/>
      </font>
    </dxf>
    <dxf>
      <font>
        <color rgb="FFEBF9FF"/>
      </font>
    </dxf>
    <dxf>
      <font>
        <color rgb="FFFFFFCC"/>
      </font>
    </dxf>
    <dxf>
      <font>
        <color rgb="FFEBF9FF"/>
      </font>
    </dxf>
    <dxf>
      <font>
        <color rgb="FFCCFFCC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EBF9FF"/>
      </font>
    </dxf>
    <dxf>
      <font>
        <color rgb="FFCCFFCC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FF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00CC"/>
      <color rgb="FFFFFFCC"/>
      <color rgb="FFFFFF99"/>
      <color rgb="FFEBF9FF"/>
      <color rgb="FFCCFFCC"/>
      <color rgb="FF77933C"/>
      <color rgb="FFC0C0C0"/>
      <color rgb="FFB2B2B2"/>
      <color rgb="FFCC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Entrées de commandes (K€)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Feuil1!$B$9</c:f>
              <c:strCache>
                <c:ptCount val="1"/>
                <c:pt idx="0">
                  <c:v> Entrées de 
 commandes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77C1-455D-A191-E328D5091D33}"/>
              </c:ext>
            </c:extLst>
          </c:dPt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1" u="none" strike="noStrike" baseline="0">
                      <a:solidFill>
                        <a:schemeClr val="accent3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7C1-455D-A191-E328D5091D33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7C1-455D-A191-E328D5091D3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Objectif</c:v>
              </c:pt>
              <c:pt idx="1">
                <c:v>Réalisé</c:v>
              </c:pt>
            </c:strLit>
          </c:cat>
          <c:val>
            <c:numRef>
              <c:f>Feuil1!$T$9:$T$10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1-455D-A191-E328D509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27640"/>
        <c:axId val="149028032"/>
      </c:barChart>
      <c:catAx>
        <c:axId val="14902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9028032"/>
        <c:crosses val="autoZero"/>
        <c:auto val="1"/>
        <c:lblAlgn val="ctr"/>
        <c:lblOffset val="100"/>
        <c:noMultiLvlLbl val="0"/>
      </c:catAx>
      <c:valAx>
        <c:axId val="14902803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490276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Chiffre d'affaires (K€)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Feuil1!$B$29</c:f>
              <c:strCache>
                <c:ptCount val="1"/>
                <c:pt idx="0">
                  <c:v> Chiffre 
 d'affaires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B54A-4ED7-924E-AC3A382605E7}"/>
              </c:ext>
            </c:extLst>
          </c:dPt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 i="1" u="none" strike="noStrike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AE7D546B-B6DD-47BE-AA41-A80642EE18CE}" type="VALUE">
                      <a:rPr lang="en-US" baseline="0"/>
                      <a:pPr>
                        <a:defRPr sz="900" b="1" i="1" u="none" strike="noStrike" baseline="0">
                          <a:solidFill>
                            <a:schemeClr val="accent3">
                              <a:lumMod val="75000"/>
                            </a:schemeClr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[VALEUR]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4A-4ED7-924E-AC3A382605E7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54A-4ED7-924E-AC3A382605E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Objectif</c:v>
              </c:pt>
              <c:pt idx="1">
                <c:v>Réalisé</c:v>
              </c:pt>
            </c:strLit>
          </c:cat>
          <c:val>
            <c:numRef>
              <c:f>Feuil1!$T$29:$T$30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A-4ED7-924E-AC3A3826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88688"/>
        <c:axId val="148689080"/>
      </c:barChart>
      <c:catAx>
        <c:axId val="148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8689080"/>
        <c:crosses val="autoZero"/>
        <c:auto val="1"/>
        <c:lblAlgn val="ctr"/>
        <c:lblOffset val="100"/>
        <c:noMultiLvlLbl val="0"/>
      </c:catAx>
      <c:valAx>
        <c:axId val="148689080"/>
        <c:scaling>
          <c:orientation val="minMax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48688688"/>
        <c:crosses val="autoZero"/>
        <c:crossBetween val="between"/>
        <c:majorUnit val="50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Taux de marge brute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Feuil1!$B$34</c:f>
              <c:strCache>
                <c:ptCount val="1"/>
                <c:pt idx="0">
                  <c:v> Marge brute
 ou marge 
 commerciale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9311-4745-95C7-79A7566CAE98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1FDEA37-5E44-4F1F-BDCC-DD70C7D42F48}" type="VALUE">
                      <a:rPr lang="en-US" i="1">
                        <a:solidFill>
                          <a:srgbClr val="77933C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311-4745-95C7-79A7566CAE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Objectif </c:v>
              </c:pt>
              <c:pt idx="1">
                <c:v>Réalisé</c:v>
              </c:pt>
            </c:strLit>
          </c:cat>
          <c:val>
            <c:numRef>
              <c:f>Feuil1!$Q$34:$Q$35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1-4745-95C7-79A7566C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89864"/>
        <c:axId val="148690256"/>
      </c:barChart>
      <c:catAx>
        <c:axId val="14868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8690256"/>
        <c:crosses val="autoZero"/>
        <c:auto val="1"/>
        <c:lblAlgn val="ctr"/>
        <c:lblOffset val="100"/>
        <c:noMultiLvlLbl val="0"/>
      </c:catAx>
      <c:valAx>
        <c:axId val="148690256"/>
        <c:scaling>
          <c:orientation val="minMax"/>
        </c:scaling>
        <c:delete val="1"/>
        <c:axPos val="l"/>
        <c:majorGridlines/>
        <c:numFmt formatCode="0.0%" sourceLinked="1"/>
        <c:majorTickMark val="out"/>
        <c:minorTickMark val="none"/>
        <c:tickLblPos val="nextTo"/>
        <c:crossAx val="14868986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CA par personne (K€)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Feuil1!$B$79</c:f>
              <c:strCache>
                <c:ptCount val="1"/>
                <c:pt idx="0">
                  <c:v> Productivité 
 apparente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4E5A-4986-A150-6CB56F156543}"/>
              </c:ext>
            </c:extLst>
          </c:dPt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1" u="none" strike="noStrike" baseline="0">
                      <a:solidFill>
                        <a:schemeClr val="accent3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E5A-4986-A150-6CB56F156543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E5A-4986-A150-6CB56F15654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Objectif</c:v>
              </c:pt>
              <c:pt idx="1">
                <c:v>Réalisé</c:v>
              </c:pt>
            </c:strLit>
          </c:cat>
          <c:val>
            <c:numRef>
              <c:f>Feuil1!$T$75:$T$76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A-4986-A150-6CB56F15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54704"/>
        <c:axId val="194219736"/>
      </c:barChart>
      <c:catAx>
        <c:axId val="3968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4219736"/>
        <c:crosses val="autoZero"/>
        <c:auto val="1"/>
        <c:lblAlgn val="ctr"/>
        <c:lblOffset val="100"/>
        <c:noMultiLvlLbl val="0"/>
      </c:catAx>
      <c:valAx>
        <c:axId val="194219736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39685470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BFR</a:t>
            </a:r>
            <a:r>
              <a:rPr lang="fr-FR" sz="1000" b="0" baseline="0">
                <a:solidFill>
                  <a:srgbClr val="002060"/>
                </a:solidFill>
              </a:rPr>
              <a:t> (jours de CA HT)</a:t>
            </a:r>
            <a:endParaRPr lang="fr-FR" sz="1000" b="0">
              <a:solidFill>
                <a:srgbClr val="002060"/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Feuil1!$B$39</c:f>
              <c:strCache>
                <c:ptCount val="1"/>
                <c:pt idx="0">
                  <c:v> Besoin en fond
 de roulement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1003-4A66-B33D-14E3BDD8311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1FDEA37-5E44-4F1F-BDCC-DD70C7D42F48}" type="VALUE">
                      <a:rPr lang="en-US" i="1">
                        <a:solidFill>
                          <a:srgbClr val="77933C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003-4A66-B33D-14E3BDD831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Objectif </c:v>
              </c:pt>
              <c:pt idx="1">
                <c:v>Réalisé</c:v>
              </c:pt>
            </c:strLit>
          </c:cat>
          <c:val>
            <c:numRef>
              <c:f>Feuil1!$Q$39:$Q$40</c:f>
              <c:numCache>
                <c:formatCode>0" j"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3-4A66-B33D-14E3BDD83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55096"/>
        <c:axId val="232615248"/>
      </c:barChart>
      <c:catAx>
        <c:axId val="39685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2615248"/>
        <c:crosses val="autoZero"/>
        <c:auto val="1"/>
        <c:lblAlgn val="ctr"/>
        <c:lblOffset val="100"/>
        <c:noMultiLvlLbl val="0"/>
      </c:catAx>
      <c:valAx>
        <c:axId val="232615248"/>
        <c:scaling>
          <c:orientation val="minMax"/>
        </c:scaling>
        <c:delete val="1"/>
        <c:axPos val="l"/>
        <c:majorGridlines/>
        <c:numFmt formatCode="0&quot; j&quot;" sourceLinked="1"/>
        <c:majorTickMark val="out"/>
        <c:minorTickMark val="none"/>
        <c:tickLblPos val="nextTo"/>
        <c:crossAx val="3968550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Délai moyen de paiement clients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Feuil1!$B$52</c:f>
              <c:strCache>
                <c:ptCount val="1"/>
                <c:pt idx="0">
                  <c:v> Délai moyen 
 de paiement
 clients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C766-4855-B6E1-52F9AB42C96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1FDEA37-5E44-4F1F-BDCC-DD70C7D42F48}" type="VALUE">
                      <a:rPr lang="en-US" i="1">
                        <a:solidFill>
                          <a:srgbClr val="77933C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766-4855-B6E1-52F9AB42C96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Objectif </c:v>
              </c:pt>
              <c:pt idx="1">
                <c:v>Réalisé</c:v>
              </c:pt>
            </c:strLit>
          </c:cat>
          <c:val>
            <c:numRef>
              <c:f>Feuil1!$Q$52:$Q$53</c:f>
              <c:numCache>
                <c:formatCode>0" j"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6-4855-B6E1-52F9AB42C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973648"/>
        <c:axId val="383974040"/>
      </c:barChart>
      <c:catAx>
        <c:axId val="3839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3974040"/>
        <c:crosses val="autoZero"/>
        <c:auto val="1"/>
        <c:lblAlgn val="ctr"/>
        <c:lblOffset val="100"/>
        <c:noMultiLvlLbl val="0"/>
      </c:catAx>
      <c:valAx>
        <c:axId val="383974040"/>
        <c:scaling>
          <c:orientation val="minMax"/>
        </c:scaling>
        <c:delete val="1"/>
        <c:axPos val="l"/>
        <c:majorGridlines/>
        <c:numFmt formatCode="0&quot; j&quot;" sourceLinked="1"/>
        <c:majorTickMark val="out"/>
        <c:minorTickMark val="none"/>
        <c:tickLblPos val="nextTo"/>
        <c:crossAx val="3839736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Taux d'absentéisme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Feuil1!$B$84</c:f>
              <c:strCache>
                <c:ptCount val="1"/>
                <c:pt idx="0">
                  <c:v> Taux 
 d'absentéisme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DCEB-46DA-AAE0-D9D1D067602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1FDEA37-5E44-4F1F-BDCC-DD70C7D42F48}" type="VALUE">
                      <a:rPr lang="en-US" i="1">
                        <a:solidFill>
                          <a:srgbClr val="77933C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CEB-46DA-AAE0-D9D1D06760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Objectif </c:v>
              </c:pt>
              <c:pt idx="1">
                <c:v>Réalisé</c:v>
              </c:pt>
            </c:strLit>
          </c:cat>
          <c:val>
            <c:numRef>
              <c:f>Feuil1!$Q$84:$Q$85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EB-46DA-AAE0-D9D1D067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41792"/>
        <c:axId val="399542968"/>
      </c:barChart>
      <c:catAx>
        <c:axId val="3995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99542968"/>
        <c:crosses val="autoZero"/>
        <c:auto val="1"/>
        <c:lblAlgn val="ctr"/>
        <c:lblOffset val="100"/>
        <c:noMultiLvlLbl val="0"/>
      </c:catAx>
      <c:valAx>
        <c:axId val="399542968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39954179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fr-FR" sz="1000" b="0">
                <a:solidFill>
                  <a:srgbClr val="002060"/>
                </a:solidFill>
              </a:rPr>
              <a:t>Taux de retour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Feuil1!$B$90</c:f>
              <c:strCache>
                <c:ptCount val="1"/>
                <c:pt idx="0">
                  <c:v> Taux 
 de retour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0552-41E3-BF3E-C20BD28F47D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1FDEA37-5E44-4F1F-BDCC-DD70C7D42F48}" type="VALUE">
                      <a:rPr lang="en-US" i="1">
                        <a:solidFill>
                          <a:srgbClr val="77933C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52-41E3-BF3E-C20BD28F47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Objectif </c:v>
              </c:pt>
              <c:pt idx="1">
                <c:v>Réalisé</c:v>
              </c:pt>
            </c:strLit>
          </c:cat>
          <c:val>
            <c:numRef>
              <c:f>Feuil1!$Q$90:$Q$91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2-41E3-BF3E-C20BD28F4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05176"/>
        <c:axId val="401705568"/>
      </c:barChart>
      <c:catAx>
        <c:axId val="40170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01705568"/>
        <c:crosses val="autoZero"/>
        <c:auto val="1"/>
        <c:lblAlgn val="ctr"/>
        <c:lblOffset val="100"/>
        <c:noMultiLvlLbl val="0"/>
      </c:catAx>
      <c:valAx>
        <c:axId val="401705568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4017051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7</xdr:row>
      <xdr:rowOff>238125</xdr:rowOff>
    </xdr:from>
    <xdr:to>
      <xdr:col>23</xdr:col>
      <xdr:colOff>0</xdr:colOff>
      <xdr:row>18</xdr:row>
      <xdr:rowOff>85725</xdr:rowOff>
    </xdr:to>
    <xdr:graphicFrame macro="">
      <xdr:nvGraphicFramePr>
        <xdr:cNvPr id="3" name="Graphiqu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104775</xdr:colOff>
      <xdr:row>18</xdr:row>
      <xdr:rowOff>190500</xdr:rowOff>
    </xdr:from>
    <xdr:to>
      <xdr:col>22</xdr:col>
      <xdr:colOff>752475</xdr:colOff>
      <xdr:row>29</xdr:row>
      <xdr:rowOff>238125</xdr:rowOff>
    </xdr:to>
    <xdr:graphicFrame macro="">
      <xdr:nvGraphicFramePr>
        <xdr:cNvPr id="6" name="Graphiqu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95250</xdr:colOff>
      <xdr:row>30</xdr:row>
      <xdr:rowOff>76200</xdr:rowOff>
    </xdr:from>
    <xdr:to>
      <xdr:col>22</xdr:col>
      <xdr:colOff>742950</xdr:colOff>
      <xdr:row>40</xdr:row>
      <xdr:rowOff>85725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63</xdr:row>
      <xdr:rowOff>152400</xdr:rowOff>
    </xdr:from>
    <xdr:to>
      <xdr:col>23</xdr:col>
      <xdr:colOff>0</xdr:colOff>
      <xdr:row>74</xdr:row>
      <xdr:rowOff>114300</xdr:rowOff>
    </xdr:to>
    <xdr:graphicFrame macro="">
      <xdr:nvGraphicFramePr>
        <xdr:cNvPr id="8" name="Graphiqu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104775</xdr:colOff>
      <xdr:row>40</xdr:row>
      <xdr:rowOff>180975</xdr:rowOff>
    </xdr:from>
    <xdr:to>
      <xdr:col>22</xdr:col>
      <xdr:colOff>752475</xdr:colOff>
      <xdr:row>51</xdr:row>
      <xdr:rowOff>85725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51</xdr:row>
      <xdr:rowOff>200025</xdr:rowOff>
    </xdr:from>
    <xdr:to>
      <xdr:col>23</xdr:col>
      <xdr:colOff>0</xdr:colOff>
      <xdr:row>63</xdr:row>
      <xdr:rowOff>19050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81915</xdr:colOff>
      <xdr:row>74</xdr:row>
      <xdr:rowOff>219075</xdr:rowOff>
    </xdr:from>
    <xdr:to>
      <xdr:col>22</xdr:col>
      <xdr:colOff>729615</xdr:colOff>
      <xdr:row>85</xdr:row>
      <xdr:rowOff>161925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9525</xdr:colOff>
      <xdr:row>86</xdr:row>
      <xdr:rowOff>66675</xdr:rowOff>
    </xdr:from>
    <xdr:to>
      <xdr:col>23</xdr:col>
      <xdr:colOff>9525</xdr:colOff>
      <xdr:row>96</xdr:row>
      <xdr:rowOff>142874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showGridLines="0" showRowColHeaders="0" tabSelected="1" workbookViewId="0">
      <pane xSplit="4" ySplit="7" topLeftCell="E56" activePane="bottomRight" state="frozenSplit"/>
      <selection pane="topRight" activeCell="J1" sqref="J1"/>
      <selection pane="bottomLeft" activeCell="A17" sqref="A17"/>
      <selection pane="bottomRight" activeCell="B2" sqref="B2"/>
    </sheetView>
  </sheetViews>
  <sheetFormatPr baseColWidth="10" defaultColWidth="11.42578125" defaultRowHeight="20.100000000000001" customHeight="1" x14ac:dyDescent="0.2"/>
  <cols>
    <col min="1" max="1" width="1.7109375" style="1" customWidth="1"/>
    <col min="2" max="2" width="15.28515625" style="1" customWidth="1"/>
    <col min="3" max="3" width="6.7109375" style="76" customWidth="1"/>
    <col min="4" max="4" width="8.7109375" style="1" customWidth="1"/>
    <col min="5" max="17" width="10.7109375" style="1" customWidth="1"/>
    <col min="18" max="18" width="0.85546875" style="3" customWidth="1"/>
    <col min="19" max="19" width="10.7109375" style="1" customWidth="1"/>
    <col min="20" max="20" width="1.7109375" style="168" customWidth="1"/>
    <col min="21" max="23" width="11.42578125" style="1"/>
    <col min="24" max="24" width="0.85546875" style="1" customWidth="1"/>
    <col min="25" max="16384" width="11.42578125" style="1"/>
  </cols>
  <sheetData>
    <row r="1" spans="2:20" ht="6" customHeight="1" x14ac:dyDescent="0.2"/>
    <row r="2" spans="2:20" ht="21.95" customHeight="1" x14ac:dyDescent="0.2">
      <c r="B2" s="24" t="s">
        <v>10</v>
      </c>
      <c r="C2" s="235"/>
      <c r="D2" s="236"/>
      <c r="E2" s="236"/>
      <c r="F2" s="236"/>
      <c r="G2" s="237"/>
      <c r="H2" s="221" t="s">
        <v>7</v>
      </c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3"/>
    </row>
    <row r="3" spans="2:20" ht="6" customHeight="1" x14ac:dyDescent="0.2"/>
    <row r="4" spans="2:20" ht="20.100000000000001" customHeight="1" x14ac:dyDescent="0.2">
      <c r="B4" s="75" t="str">
        <f>IF(ISBLANK(C4),"Unité monétaire ?","Unité monétaire")</f>
        <v>Unité monétaire</v>
      </c>
      <c r="C4" s="167" t="s">
        <v>42</v>
      </c>
      <c r="E4" s="250" t="str">
        <f>IF(ISBLANK(E6),"Indiquer le premier mois"," ")</f>
        <v>Indiquer le premier mois</v>
      </c>
      <c r="F4" s="251"/>
      <c r="G4" s="73"/>
      <c r="H4" s="73"/>
    </row>
    <row r="5" spans="2:20" ht="3" customHeight="1" x14ac:dyDescent="0.2">
      <c r="E5" s="74"/>
      <c r="F5" s="74"/>
      <c r="G5" s="74"/>
      <c r="H5" s="74"/>
    </row>
    <row r="6" spans="2:20" ht="30" customHeight="1" x14ac:dyDescent="0.2">
      <c r="B6" s="229" t="s">
        <v>15</v>
      </c>
      <c r="C6" s="230"/>
      <c r="D6" s="231"/>
      <c r="E6" s="52"/>
      <c r="F6" s="53" t="str">
        <f>IF(ISBLANK($E$6)," ",EOMONTH(E6,1))</f>
        <v xml:space="preserve"> </v>
      </c>
      <c r="G6" s="53" t="str">
        <f t="shared" ref="G6:P6" si="0">IF(ISBLANK($E$6)," ",EOMONTH(F6,1))</f>
        <v xml:space="preserve"> </v>
      </c>
      <c r="H6" s="53" t="str">
        <f t="shared" si="0"/>
        <v xml:space="preserve"> </v>
      </c>
      <c r="I6" s="53" t="str">
        <f t="shared" si="0"/>
        <v xml:space="preserve"> </v>
      </c>
      <c r="J6" s="53" t="str">
        <f t="shared" si="0"/>
        <v xml:space="preserve"> </v>
      </c>
      <c r="K6" s="53" t="str">
        <f t="shared" si="0"/>
        <v xml:space="preserve"> </v>
      </c>
      <c r="L6" s="53" t="str">
        <f t="shared" si="0"/>
        <v xml:space="preserve"> </v>
      </c>
      <c r="M6" s="53" t="str">
        <f t="shared" si="0"/>
        <v xml:space="preserve"> </v>
      </c>
      <c r="N6" s="53" t="str">
        <f t="shared" si="0"/>
        <v xml:space="preserve"> </v>
      </c>
      <c r="O6" s="53" t="str">
        <f t="shared" si="0"/>
        <v xml:space="preserve"> </v>
      </c>
      <c r="P6" s="54" t="str">
        <f t="shared" si="0"/>
        <v xml:space="preserve"> </v>
      </c>
      <c r="Q6" s="165" t="s">
        <v>5</v>
      </c>
      <c r="R6" s="2"/>
      <c r="S6" s="164" t="s">
        <v>6</v>
      </c>
    </row>
    <row r="7" spans="2:20" ht="3" customHeight="1" x14ac:dyDescent="0.2">
      <c r="Q7" s="35"/>
    </row>
    <row r="8" spans="2:20" ht="20.100000000000001" customHeight="1" x14ac:dyDescent="0.2">
      <c r="B8" s="193" t="s">
        <v>13</v>
      </c>
      <c r="C8" s="77"/>
      <c r="Q8" s="35"/>
    </row>
    <row r="9" spans="2:20" ht="20.100000000000001" customHeight="1" x14ac:dyDescent="0.2">
      <c r="B9" s="233" t="s">
        <v>8</v>
      </c>
      <c r="C9" s="200" t="str">
        <f>IF(ISBLANK($C$4)," ",$C$4)</f>
        <v>K€</v>
      </c>
      <c r="D9" s="36" t="s">
        <v>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57">
        <f>IF(ISERROR(SUM(E14:P14)),0,SUM(E14:P14))</f>
        <v>0</v>
      </c>
      <c r="R9" s="4"/>
      <c r="S9" s="5">
        <f>IF(ISERROR(SUM(E9:P9))," ",SUM(E9:P9))</f>
        <v>0</v>
      </c>
      <c r="T9" s="87">
        <f>IF(UM="K€",Q9,IF(UM="€",Q9/1000," "))</f>
        <v>0</v>
      </c>
    </row>
    <row r="10" spans="2:20" ht="20.100000000000001" customHeight="1" x14ac:dyDescent="0.2">
      <c r="B10" s="234"/>
      <c r="C10" s="201"/>
      <c r="D10" s="37" t="s">
        <v>3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58">
        <f>IF(ISERROR(SUM(E10:P10)),0,SUM(E10:P10))</f>
        <v>0</v>
      </c>
      <c r="R10" s="6"/>
      <c r="S10" s="7" t="str">
        <f>IF(ISBLANK(P10)," ",Q10)</f>
        <v xml:space="preserve"> </v>
      </c>
      <c r="T10" s="87">
        <f>IF(UM="K€",Q10,IF(UM="€",Q10/1000," "))</f>
        <v>0</v>
      </c>
    </row>
    <row r="11" spans="2:20" s="8" customFormat="1" ht="15.95" customHeight="1" x14ac:dyDescent="0.2">
      <c r="B11" s="234"/>
      <c r="C11" s="201"/>
      <c r="D11" s="226" t="s">
        <v>4</v>
      </c>
      <c r="E11" s="55" t="str">
        <f>IF(ISBLANK(E10)," ",E10-E9)</f>
        <v xml:space="preserve"> </v>
      </c>
      <c r="F11" s="55" t="str">
        <f t="shared" ref="F11:P11" si="1">IF(ISBLANK(F10)," ",F10-F9)</f>
        <v xml:space="preserve"> </v>
      </c>
      <c r="G11" s="55" t="str">
        <f t="shared" si="1"/>
        <v xml:space="preserve"> </v>
      </c>
      <c r="H11" s="55" t="str">
        <f t="shared" si="1"/>
        <v xml:space="preserve"> </v>
      </c>
      <c r="I11" s="55" t="str">
        <f t="shared" si="1"/>
        <v xml:space="preserve"> </v>
      </c>
      <c r="J11" s="55" t="str">
        <f t="shared" si="1"/>
        <v xml:space="preserve"> </v>
      </c>
      <c r="K11" s="55" t="str">
        <f t="shared" si="1"/>
        <v xml:space="preserve"> </v>
      </c>
      <c r="L11" s="55" t="str">
        <f t="shared" si="1"/>
        <v xml:space="preserve"> </v>
      </c>
      <c r="M11" s="55" t="str">
        <f t="shared" si="1"/>
        <v xml:space="preserve"> </v>
      </c>
      <c r="N11" s="55" t="str">
        <f t="shared" si="1"/>
        <v xml:space="preserve"> </v>
      </c>
      <c r="O11" s="55" t="str">
        <f t="shared" si="1"/>
        <v xml:space="preserve"> </v>
      </c>
      <c r="P11" s="11" t="str">
        <f t="shared" si="1"/>
        <v xml:space="preserve"> </v>
      </c>
      <c r="Q11" s="133" t="str">
        <f>IF(OR(Q9=0,Q10=0)," ",Q10-Q9)</f>
        <v xml:space="preserve"> </v>
      </c>
      <c r="R11" s="11"/>
      <c r="S11" s="12" t="str">
        <f>IF(OR(ISBLANK(P9),ISBLANK(P10))," ",S10-S9)</f>
        <v xml:space="preserve"> </v>
      </c>
      <c r="T11" s="169"/>
    </row>
    <row r="12" spans="2:20" s="13" customFormat="1" ht="15.95" customHeight="1" x14ac:dyDescent="0.2">
      <c r="B12" s="234"/>
      <c r="C12" s="209"/>
      <c r="D12" s="232"/>
      <c r="E12" s="56" t="str">
        <f>IF(ISERROR(E11/E9)," ",E11/E9)</f>
        <v xml:space="preserve"> </v>
      </c>
      <c r="F12" s="56" t="str">
        <f t="shared" ref="F12" si="2">IF(ISERROR(F11/F9)," ",F11/F9)</f>
        <v xml:space="preserve"> </v>
      </c>
      <c r="G12" s="56" t="str">
        <f t="shared" ref="G12" si="3">IF(ISERROR(G11/G9)," ",G11/G9)</f>
        <v xml:space="preserve"> </v>
      </c>
      <c r="H12" s="56" t="str">
        <f t="shared" ref="H12" si="4">IF(ISERROR(H11/H9)," ",H11/H9)</f>
        <v xml:space="preserve"> </v>
      </c>
      <c r="I12" s="56" t="str">
        <f t="shared" ref="I12" si="5">IF(ISERROR(I11/I9)," ",I11/I9)</f>
        <v xml:space="preserve"> </v>
      </c>
      <c r="J12" s="56" t="str">
        <f t="shared" ref="J12" si="6">IF(ISERROR(J11/J9)," ",J11/J9)</f>
        <v xml:space="preserve"> </v>
      </c>
      <c r="K12" s="56" t="str">
        <f t="shared" ref="K12" si="7">IF(ISERROR(K11/K9)," ",K11/K9)</f>
        <v xml:space="preserve"> </v>
      </c>
      <c r="L12" s="56" t="str">
        <f t="shared" ref="L12" si="8">IF(ISERROR(L11/L9)," ",L11/L9)</f>
        <v xml:space="preserve"> </v>
      </c>
      <c r="M12" s="56" t="str">
        <f t="shared" ref="M12" si="9">IF(ISERROR(M11/M9)," ",M11/M9)</f>
        <v xml:space="preserve"> </v>
      </c>
      <c r="N12" s="56" t="str">
        <f t="shared" ref="N12" si="10">IF(ISERROR(N11/N9)," ",N11/N9)</f>
        <v xml:space="preserve"> </v>
      </c>
      <c r="O12" s="56" t="str">
        <f t="shared" ref="O12" si="11">IF(ISERROR(O11/O9)," ",O11/O9)</f>
        <v xml:space="preserve"> </v>
      </c>
      <c r="P12" s="14" t="str">
        <f t="shared" ref="P12:Q12" si="12">IF(ISERROR(P11/P9)," ",P11/P9)</f>
        <v xml:space="preserve"> </v>
      </c>
      <c r="Q12" s="160" t="str">
        <f t="shared" si="12"/>
        <v xml:space="preserve"> </v>
      </c>
      <c r="R12" s="14"/>
      <c r="S12" s="15" t="str">
        <f t="shared" ref="S12" si="13">IF(ISERROR(S11/S9)," ",S11/S9)</f>
        <v xml:space="preserve"> </v>
      </c>
      <c r="T12" s="168"/>
    </row>
    <row r="13" spans="2:20" ht="21.95" customHeight="1" x14ac:dyDescent="0.2">
      <c r="B13" s="198" t="s">
        <v>9</v>
      </c>
      <c r="C13" s="199"/>
      <c r="D13" s="176" t="str">
        <f>IF(ISBLANK($C$4)," ",$C$4)</f>
        <v>K€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8"/>
      <c r="Q13" s="179" t="str">
        <f>IF(ISERROR(AVERAGE(E13:P13))," ",AVERAGE(E13:P13))</f>
        <v xml:space="preserve"> </v>
      </c>
      <c r="R13" s="16"/>
      <c r="S13" s="16"/>
    </row>
    <row r="14" spans="2:20" s="83" customFormat="1" ht="6" customHeight="1" x14ac:dyDescent="0.2">
      <c r="C14" s="85"/>
      <c r="D14" s="81"/>
      <c r="E14" s="82" t="str">
        <f>IF(E10=""," ",E9)</f>
        <v xml:space="preserve"> </v>
      </c>
      <c r="F14" s="82" t="str">
        <f t="shared" ref="F14:P14" si="14">IF(F10=""," ",F9)</f>
        <v xml:space="preserve"> </v>
      </c>
      <c r="G14" s="82" t="str">
        <f t="shared" si="14"/>
        <v xml:space="preserve"> </v>
      </c>
      <c r="H14" s="82" t="str">
        <f t="shared" si="14"/>
        <v xml:space="preserve"> </v>
      </c>
      <c r="I14" s="82" t="str">
        <f t="shared" si="14"/>
        <v xml:space="preserve"> </v>
      </c>
      <c r="J14" s="82" t="str">
        <f t="shared" si="14"/>
        <v xml:space="preserve"> </v>
      </c>
      <c r="K14" s="82" t="str">
        <f t="shared" si="14"/>
        <v xml:space="preserve"> </v>
      </c>
      <c r="L14" s="82" t="str">
        <f t="shared" si="14"/>
        <v xml:space="preserve"> </v>
      </c>
      <c r="M14" s="82" t="str">
        <f t="shared" si="14"/>
        <v xml:space="preserve"> </v>
      </c>
      <c r="N14" s="82" t="str">
        <f t="shared" si="14"/>
        <v xml:space="preserve"> </v>
      </c>
      <c r="O14" s="82" t="str">
        <f t="shared" si="14"/>
        <v xml:space="preserve"> </v>
      </c>
      <c r="P14" s="82" t="str">
        <f t="shared" si="14"/>
        <v xml:space="preserve"> </v>
      </c>
      <c r="Q14" s="82"/>
      <c r="R14" s="82"/>
      <c r="S14" s="82"/>
      <c r="T14" s="168"/>
    </row>
    <row r="15" spans="2:20" ht="20.100000000000001" customHeight="1" x14ac:dyDescent="0.2">
      <c r="B15" s="194" t="s">
        <v>16</v>
      </c>
      <c r="C15" s="200" t="s">
        <v>0</v>
      </c>
      <c r="D15" s="36" t="s">
        <v>2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61">
        <f>IF(ISERROR(AVERAGE(E18:P18)),0,AVERAGE(E18:P18))</f>
        <v>0</v>
      </c>
      <c r="R15" s="4"/>
      <c r="S15" s="46" t="str">
        <f>IF(ISERROR(AVERAGE(E15:P15))," ",AVERAGE(E15:P15))</f>
        <v xml:space="preserve"> </v>
      </c>
      <c r="T15" s="87"/>
    </row>
    <row r="16" spans="2:20" ht="20.100000000000001" customHeight="1" x14ac:dyDescent="0.2">
      <c r="B16" s="195"/>
      <c r="C16" s="201"/>
      <c r="D16" s="37" t="s">
        <v>3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62">
        <f>IF(ISERROR(AVERAGE(E16:P16)),0,AVERAGE(E16:P16))</f>
        <v>0</v>
      </c>
      <c r="R16" s="6"/>
      <c r="S16" s="47" t="str">
        <f>IF(ISBLANK(P16)," ",Q16)</f>
        <v xml:space="preserve"> </v>
      </c>
      <c r="T16" s="87"/>
    </row>
    <row r="17" spans="2:20" s="8" customFormat="1" ht="24.95" customHeight="1" x14ac:dyDescent="0.2">
      <c r="B17" s="196" t="s">
        <v>17</v>
      </c>
      <c r="C17" s="197"/>
      <c r="D17" s="78" t="s">
        <v>4</v>
      </c>
      <c r="E17" s="44" t="str">
        <f>IF(ISBLANK(E16)," ",E16-E15)</f>
        <v xml:space="preserve"> </v>
      </c>
      <c r="F17" s="44" t="str">
        <f t="shared" ref="F17:P17" si="15">IF(ISBLANK(F16)," ",F16-F15)</f>
        <v xml:space="preserve"> </v>
      </c>
      <c r="G17" s="44" t="str">
        <f t="shared" si="15"/>
        <v xml:space="preserve"> </v>
      </c>
      <c r="H17" s="44" t="str">
        <f t="shared" si="15"/>
        <v xml:space="preserve"> </v>
      </c>
      <c r="I17" s="44" t="str">
        <f t="shared" si="15"/>
        <v xml:space="preserve"> </v>
      </c>
      <c r="J17" s="44" t="str">
        <f t="shared" si="15"/>
        <v xml:space="preserve"> </v>
      </c>
      <c r="K17" s="44" t="str">
        <f t="shared" si="15"/>
        <v xml:space="preserve"> </v>
      </c>
      <c r="L17" s="44" t="str">
        <f t="shared" si="15"/>
        <v xml:space="preserve"> </v>
      </c>
      <c r="M17" s="44" t="str">
        <f t="shared" si="15"/>
        <v xml:space="preserve"> </v>
      </c>
      <c r="N17" s="44" t="str">
        <f t="shared" si="15"/>
        <v xml:space="preserve"> </v>
      </c>
      <c r="O17" s="44" t="str">
        <f t="shared" si="15"/>
        <v xml:space="preserve"> </v>
      </c>
      <c r="P17" s="45" t="str">
        <f t="shared" si="15"/>
        <v xml:space="preserve"> </v>
      </c>
      <c r="Q17" s="134">
        <f>IF(ISERROR(Q16-Q15)," ",Q16-Q15)</f>
        <v>0</v>
      </c>
      <c r="R17" s="11"/>
      <c r="S17" s="51" t="str">
        <f>IF(OR(ISBLANK(P15),ISBLANK(P16))," ",S16-S15)</f>
        <v xml:space="preserve"> </v>
      </c>
      <c r="T17" s="169"/>
    </row>
    <row r="18" spans="2:20" s="83" customFormat="1" ht="6" customHeight="1" x14ac:dyDescent="0.2">
      <c r="C18" s="85"/>
      <c r="D18" s="81"/>
      <c r="E18" s="82" t="str">
        <f t="shared" ref="E18:P18" si="16">IF(E16=""," ",E15)</f>
        <v xml:space="preserve"> </v>
      </c>
      <c r="F18" s="82" t="str">
        <f t="shared" si="16"/>
        <v xml:space="preserve"> </v>
      </c>
      <c r="G18" s="82" t="str">
        <f t="shared" si="16"/>
        <v xml:space="preserve"> </v>
      </c>
      <c r="H18" s="82" t="str">
        <f t="shared" si="16"/>
        <v xml:space="preserve"> </v>
      </c>
      <c r="I18" s="82" t="str">
        <f t="shared" si="16"/>
        <v xml:space="preserve"> </v>
      </c>
      <c r="J18" s="82" t="str">
        <f t="shared" si="16"/>
        <v xml:space="preserve"> </v>
      </c>
      <c r="K18" s="82" t="str">
        <f t="shared" si="16"/>
        <v xml:space="preserve"> </v>
      </c>
      <c r="L18" s="82" t="str">
        <f t="shared" si="16"/>
        <v xml:space="preserve"> </v>
      </c>
      <c r="M18" s="82" t="str">
        <f t="shared" si="16"/>
        <v xml:space="preserve"> </v>
      </c>
      <c r="N18" s="82" t="str">
        <f t="shared" si="16"/>
        <v xml:space="preserve"> </v>
      </c>
      <c r="O18" s="82" t="str">
        <f t="shared" si="16"/>
        <v xml:space="preserve"> </v>
      </c>
      <c r="P18" s="82" t="str">
        <f t="shared" si="16"/>
        <v xml:space="preserve"> </v>
      </c>
      <c r="Q18" s="82"/>
      <c r="R18" s="82"/>
      <c r="S18" s="82"/>
      <c r="T18" s="168"/>
    </row>
    <row r="19" spans="2:20" ht="20.100000000000001" customHeight="1" x14ac:dyDescent="0.2">
      <c r="B19" s="217" t="s">
        <v>39</v>
      </c>
      <c r="C19" s="218"/>
      <c r="D19" s="36" t="s">
        <v>2</v>
      </c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59">
        <f>IF(ISERROR(AVERAGE(E23:P23)),0,AVERAGE(E23:P23))</f>
        <v>0</v>
      </c>
      <c r="R19" s="17"/>
      <c r="S19" s="48" t="str">
        <f>IF(ISERROR(AVERAGE(E19:P19))," ",AVERAGE(E19:P19))</f>
        <v xml:space="preserve"> </v>
      </c>
      <c r="T19" s="87"/>
    </row>
    <row r="20" spans="2:20" ht="20.100000000000001" customHeight="1" x14ac:dyDescent="0.2">
      <c r="B20" s="213"/>
      <c r="C20" s="214"/>
      <c r="D20" s="37" t="s">
        <v>3</v>
      </c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60">
        <f>IF(ISERROR(AVERAGE(E20:P20)),0,AVERAGE(E20:P20))</f>
        <v>0</v>
      </c>
      <c r="R20" s="17"/>
      <c r="S20" s="49" t="str">
        <f>IF(ISBLANK(P20)," ",Q20)</f>
        <v xml:space="preserve"> </v>
      </c>
      <c r="T20" s="87"/>
    </row>
    <row r="21" spans="2:20" ht="15.95" customHeight="1" x14ac:dyDescent="0.2">
      <c r="B21" s="213"/>
      <c r="C21" s="214"/>
      <c r="D21" s="226" t="s">
        <v>4</v>
      </c>
      <c r="E21" s="20" t="str">
        <f>IF(ISBLANK(E20)," ",E20-E19)</f>
        <v xml:space="preserve"> </v>
      </c>
      <c r="F21" s="20" t="str">
        <f t="shared" ref="F21" si="17">IF(ISBLANK(F20)," ",F20-F19)</f>
        <v xml:space="preserve"> </v>
      </c>
      <c r="G21" s="20" t="str">
        <f t="shared" ref="G21" si="18">IF(ISBLANK(G20)," ",G20-G19)</f>
        <v xml:space="preserve"> </v>
      </c>
      <c r="H21" s="20" t="str">
        <f t="shared" ref="H21" si="19">IF(ISBLANK(H20)," ",H20-H19)</f>
        <v xml:space="preserve"> </v>
      </c>
      <c r="I21" s="20" t="str">
        <f t="shared" ref="I21" si="20">IF(ISBLANK(I20)," ",I20-I19)</f>
        <v xml:space="preserve"> </v>
      </c>
      <c r="J21" s="20" t="str">
        <f t="shared" ref="J21" si="21">IF(ISBLANK(J20)," ",J20-J19)</f>
        <v xml:space="preserve"> </v>
      </c>
      <c r="K21" s="20" t="str">
        <f t="shared" ref="K21" si="22">IF(ISBLANK(K20)," ",K20-K19)</f>
        <v xml:space="preserve"> </v>
      </c>
      <c r="L21" s="20" t="str">
        <f t="shared" ref="L21" si="23">IF(ISBLANK(L20)," ",L20-L19)</f>
        <v xml:space="preserve"> </v>
      </c>
      <c r="M21" s="20" t="str">
        <f t="shared" ref="M21" si="24">IF(ISBLANK(M20)," ",M20-M19)</f>
        <v xml:space="preserve"> </v>
      </c>
      <c r="N21" s="20" t="str">
        <f t="shared" ref="N21" si="25">IF(ISBLANK(N20)," ",N20-N19)</f>
        <v xml:space="preserve"> </v>
      </c>
      <c r="O21" s="20" t="str">
        <f t="shared" ref="O21" si="26">IF(ISBLANK(O20)," ",O20-O19)</f>
        <v xml:space="preserve"> </v>
      </c>
      <c r="P21" s="21" t="str">
        <f t="shared" ref="P21" si="27">IF(ISBLANK(P20)," ",P20-P19)</f>
        <v xml:space="preserve"> </v>
      </c>
      <c r="Q21" s="135" t="str">
        <f>IF(OR(Q19=0,Q20=0)," ",Q20-Q19)</f>
        <v xml:space="preserve"> </v>
      </c>
      <c r="R21" s="17"/>
      <c r="S21" s="50" t="str">
        <f>IF(OR(ISBLANK(P19),ISBLANK(P20))," ",S20-S19)</f>
        <v xml:space="preserve"> </v>
      </c>
      <c r="T21" s="169"/>
    </row>
    <row r="22" spans="2:20" ht="15.95" customHeight="1" x14ac:dyDescent="0.2">
      <c r="B22" s="219"/>
      <c r="C22" s="220"/>
      <c r="D22" s="227"/>
      <c r="E22" s="69" t="str">
        <f>IF(ISERROR(E21/E19)," ",E21/E19)</f>
        <v xml:space="preserve"> </v>
      </c>
      <c r="F22" s="69" t="str">
        <f t="shared" ref="F22" si="28">IF(ISERROR(F21/F19)," ",F21/F19)</f>
        <v xml:space="preserve"> </v>
      </c>
      <c r="G22" s="69" t="str">
        <f t="shared" ref="G22" si="29">IF(ISERROR(G21/G19)," ",G21/G19)</f>
        <v xml:space="preserve"> </v>
      </c>
      <c r="H22" s="69" t="str">
        <f t="shared" ref="H22" si="30">IF(ISERROR(H21/H19)," ",H21/H19)</f>
        <v xml:space="preserve"> </v>
      </c>
      <c r="I22" s="69" t="str">
        <f t="shared" ref="I22" si="31">IF(ISERROR(I21/I19)," ",I21/I19)</f>
        <v xml:space="preserve"> </v>
      </c>
      <c r="J22" s="69" t="str">
        <f t="shared" ref="J22" si="32">IF(ISERROR(J21/J19)," ",J21/J19)</f>
        <v xml:space="preserve"> </v>
      </c>
      <c r="K22" s="69" t="str">
        <f t="shared" ref="K22" si="33">IF(ISERROR(K21/K19)," ",K21/K19)</f>
        <v xml:space="preserve"> </v>
      </c>
      <c r="L22" s="69" t="str">
        <f t="shared" ref="L22" si="34">IF(ISERROR(L21/L19)," ",L21/L19)</f>
        <v xml:space="preserve"> </v>
      </c>
      <c r="M22" s="69" t="str">
        <f t="shared" ref="M22" si="35">IF(ISERROR(M21/M19)," ",M21/M19)</f>
        <v xml:space="preserve"> </v>
      </c>
      <c r="N22" s="69" t="str">
        <f t="shared" ref="N22" si="36">IF(ISERROR(N21/N19)," ",N21/N19)</f>
        <v xml:space="preserve"> </v>
      </c>
      <c r="O22" s="69" t="str">
        <f t="shared" ref="O22" si="37">IF(ISERROR(O21/O19)," ",O21/O19)</f>
        <v xml:space="preserve"> </v>
      </c>
      <c r="P22" s="70" t="str">
        <f t="shared" ref="P22:Q22" si="38">IF(ISERROR(P21/P19)," ",P21/P19)</f>
        <v xml:space="preserve"> </v>
      </c>
      <c r="Q22" s="161" t="str">
        <f t="shared" si="38"/>
        <v xml:space="preserve"> </v>
      </c>
      <c r="R22" s="17"/>
      <c r="S22" s="71" t="str">
        <f t="shared" ref="S22" si="39">IF(ISERROR(S21/S19)," ",S21/S19)</f>
        <v xml:space="preserve"> </v>
      </c>
    </row>
    <row r="23" spans="2:20" ht="20.100000000000001" hidden="1" customHeight="1" x14ac:dyDescent="0.2">
      <c r="B23" s="224"/>
      <c r="C23" s="225"/>
      <c r="D23" s="225"/>
      <c r="E23" s="16" t="str">
        <f>IF(E20=""," ",E19)</f>
        <v xml:space="preserve"> </v>
      </c>
      <c r="F23" s="16" t="str">
        <f t="shared" ref="F23" si="40">IF(F20=""," ",F19)</f>
        <v xml:space="preserve"> </v>
      </c>
      <c r="G23" s="16" t="str">
        <f t="shared" ref="G23" si="41">IF(G20=""," ",G19)</f>
        <v xml:space="preserve"> </v>
      </c>
      <c r="H23" s="16" t="str">
        <f t="shared" ref="H23" si="42">IF(H20=""," ",H19)</f>
        <v xml:space="preserve"> </v>
      </c>
      <c r="I23" s="16" t="str">
        <f t="shared" ref="I23" si="43">IF(I20=""," ",I19)</f>
        <v xml:space="preserve"> </v>
      </c>
      <c r="J23" s="16" t="str">
        <f t="shared" ref="J23" si="44">IF(J20=""," ",J19)</f>
        <v xml:space="preserve"> </v>
      </c>
      <c r="K23" s="16" t="str">
        <f t="shared" ref="K23" si="45">IF(K20=""," ",K19)</f>
        <v xml:space="preserve"> </v>
      </c>
      <c r="L23" s="16" t="str">
        <f t="shared" ref="L23" si="46">IF(L20=""," ",L19)</f>
        <v xml:space="preserve"> </v>
      </c>
      <c r="M23" s="16" t="str">
        <f t="shared" ref="M23" si="47">IF(M20=""," ",M19)</f>
        <v xml:space="preserve"> </v>
      </c>
      <c r="N23" s="16" t="str">
        <f t="shared" ref="N23" si="48">IF(N20=""," ",N19)</f>
        <v xml:space="preserve"> </v>
      </c>
      <c r="O23" s="16" t="str">
        <f t="shared" ref="O23" si="49">IF(O20=""," ",O19)</f>
        <v xml:space="preserve"> </v>
      </c>
      <c r="P23" s="16" t="str">
        <f t="shared" ref="P23" si="50">IF(P20=""," ",P19)</f>
        <v xml:space="preserve"> </v>
      </c>
      <c r="Q23" s="16"/>
      <c r="R23" s="17"/>
      <c r="S23" s="17"/>
    </row>
    <row r="24" spans="2:20" ht="20.100000000000001" customHeight="1" x14ac:dyDescent="0.2">
      <c r="B24" s="213" t="s">
        <v>38</v>
      </c>
      <c r="C24" s="214"/>
      <c r="D24" s="63" t="s">
        <v>2</v>
      </c>
      <c r="E24" s="64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  <c r="Q24" s="67">
        <f>IF(ISERROR(SUM(E28:P28)),0,SUM(E28:P28))</f>
        <v>0</v>
      </c>
      <c r="R24" s="4"/>
      <c r="S24" s="68">
        <f>IF(ISERROR(SUM(E24:P24))," ",SUM(E24:P24))</f>
        <v>0</v>
      </c>
      <c r="T24" s="87"/>
    </row>
    <row r="25" spans="2:20" ht="20.100000000000001" customHeight="1" x14ac:dyDescent="0.2">
      <c r="B25" s="213"/>
      <c r="C25" s="214"/>
      <c r="D25" s="37" t="s">
        <v>3</v>
      </c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60">
        <f>IF(ISERROR(SUM(E25:P25)),0,SUM(E25:P25))</f>
        <v>0</v>
      </c>
      <c r="R25" s="6"/>
      <c r="S25" s="49" t="str">
        <f>IF(ISBLANK(P25)," ",Q25)</f>
        <v xml:space="preserve"> </v>
      </c>
      <c r="T25" s="87"/>
    </row>
    <row r="26" spans="2:20" ht="15.95" customHeight="1" x14ac:dyDescent="0.2">
      <c r="B26" s="213"/>
      <c r="C26" s="214"/>
      <c r="D26" s="226" t="s">
        <v>4</v>
      </c>
      <c r="E26" s="22" t="str">
        <f>IF(ISBLANK(E25)," ",E25-E24)</f>
        <v xml:space="preserve"> </v>
      </c>
      <c r="F26" s="22" t="str">
        <f t="shared" ref="F26" si="51">IF(ISBLANK(F25)," ",F25-F24)</f>
        <v xml:space="preserve"> </v>
      </c>
      <c r="G26" s="22" t="str">
        <f t="shared" ref="G26" si="52">IF(ISBLANK(G25)," ",G25-G24)</f>
        <v xml:space="preserve"> </v>
      </c>
      <c r="H26" s="22" t="str">
        <f t="shared" ref="H26" si="53">IF(ISBLANK(H25)," ",H25-H24)</f>
        <v xml:space="preserve"> </v>
      </c>
      <c r="I26" s="22" t="str">
        <f t="shared" ref="I26" si="54">IF(ISBLANK(I25)," ",I25-I24)</f>
        <v xml:space="preserve"> </v>
      </c>
      <c r="J26" s="22" t="str">
        <f t="shared" ref="J26" si="55">IF(ISBLANK(J25)," ",J25-J24)</f>
        <v xml:space="preserve"> </v>
      </c>
      <c r="K26" s="22" t="str">
        <f t="shared" ref="K26" si="56">IF(ISBLANK(K25)," ",K25-K24)</f>
        <v xml:space="preserve"> </v>
      </c>
      <c r="L26" s="22" t="str">
        <f t="shared" ref="L26" si="57">IF(ISBLANK(L25)," ",L25-L24)</f>
        <v xml:space="preserve"> </v>
      </c>
      <c r="M26" s="22" t="str">
        <f t="shared" ref="M26" si="58">IF(ISBLANK(M25)," ",M25-M24)</f>
        <v xml:space="preserve"> </v>
      </c>
      <c r="N26" s="22" t="str">
        <f t="shared" ref="N26" si="59">IF(ISBLANK(N25)," ",N25-N24)</f>
        <v xml:space="preserve"> </v>
      </c>
      <c r="O26" s="22" t="str">
        <f t="shared" ref="O26" si="60">IF(ISBLANK(O25)," ",O25-O24)</f>
        <v xml:space="preserve"> </v>
      </c>
      <c r="P26" s="23" t="str">
        <f t="shared" ref="P26" si="61">IF(ISBLANK(P25)," ",P25-P24)</f>
        <v xml:space="preserve"> </v>
      </c>
      <c r="Q26" s="136" t="str">
        <f>IF(OR(Q24=0,Q25=0)," ",Q25-Q24)</f>
        <v xml:space="preserve"> </v>
      </c>
      <c r="R26" s="11"/>
      <c r="S26" s="50" t="str">
        <f>IF(OR(ISBLANK(P24),ISBLANK(P25))," ",S25-S24)</f>
        <v xml:space="preserve"> </v>
      </c>
      <c r="T26" s="169"/>
    </row>
    <row r="27" spans="2:20" ht="15.95" customHeight="1" x14ac:dyDescent="0.2">
      <c r="B27" s="215"/>
      <c r="C27" s="216"/>
      <c r="D27" s="228"/>
      <c r="E27" s="18" t="str">
        <f>IF(ISERROR(E26/E24)," ",E26/E24)</f>
        <v xml:space="preserve"> </v>
      </c>
      <c r="F27" s="18" t="str">
        <f t="shared" ref="F27" si="62">IF(ISERROR(F26/F24)," ",F26/F24)</f>
        <v xml:space="preserve"> </v>
      </c>
      <c r="G27" s="18" t="str">
        <f t="shared" ref="G27" si="63">IF(ISERROR(G26/G24)," ",G26/G24)</f>
        <v xml:space="preserve"> </v>
      </c>
      <c r="H27" s="18" t="str">
        <f t="shared" ref="H27" si="64">IF(ISERROR(H26/H24)," ",H26/H24)</f>
        <v xml:space="preserve"> </v>
      </c>
      <c r="I27" s="18" t="str">
        <f t="shared" ref="I27" si="65">IF(ISERROR(I26/I24)," ",I26/I24)</f>
        <v xml:space="preserve"> </v>
      </c>
      <c r="J27" s="18" t="str">
        <f t="shared" ref="J27" si="66">IF(ISERROR(J26/J24)," ",J26/J24)</f>
        <v xml:space="preserve"> </v>
      </c>
      <c r="K27" s="18" t="str">
        <f t="shared" ref="K27" si="67">IF(ISERROR(K26/K24)," ",K26/K24)</f>
        <v xml:space="preserve"> </v>
      </c>
      <c r="L27" s="18" t="str">
        <f t="shared" ref="L27" si="68">IF(ISERROR(L26/L24)," ",L26/L24)</f>
        <v xml:space="preserve"> </v>
      </c>
      <c r="M27" s="18" t="str">
        <f t="shared" ref="M27" si="69">IF(ISERROR(M26/M24)," ",M26/M24)</f>
        <v xml:space="preserve"> </v>
      </c>
      <c r="N27" s="18" t="str">
        <f t="shared" ref="N27" si="70">IF(ISERROR(N26/N24)," ",N26/N24)</f>
        <v xml:space="preserve"> </v>
      </c>
      <c r="O27" s="18" t="str">
        <f t="shared" ref="O27" si="71">IF(ISERROR(O26/O24)," ",O26/O24)</f>
        <v xml:space="preserve"> </v>
      </c>
      <c r="P27" s="19" t="str">
        <f t="shared" ref="P27:Q27" si="72">IF(ISERROR(P26/P24)," ",P26/P24)</f>
        <v xml:space="preserve"> </v>
      </c>
      <c r="Q27" s="162" t="str">
        <f t="shared" si="72"/>
        <v xml:space="preserve"> </v>
      </c>
      <c r="R27" s="14"/>
      <c r="S27" s="15" t="str">
        <f t="shared" ref="S27" si="73">IF(ISERROR(S26/S24)," ",S26/S24)</f>
        <v xml:space="preserve"> </v>
      </c>
    </row>
    <row r="28" spans="2:20" s="83" customFormat="1" ht="6" customHeight="1" x14ac:dyDescent="0.2">
      <c r="B28" s="79"/>
      <c r="C28" s="80"/>
      <c r="D28" s="81"/>
      <c r="E28" s="82" t="str">
        <f>IF(E25=""," ",E24)</f>
        <v xml:space="preserve"> </v>
      </c>
      <c r="F28" s="82" t="str">
        <f t="shared" ref="F28" si="74">IF(F25=""," ",F24)</f>
        <v xml:space="preserve"> </v>
      </c>
      <c r="G28" s="82" t="str">
        <f t="shared" ref="G28" si="75">IF(G25=""," ",G24)</f>
        <v xml:space="preserve"> </v>
      </c>
      <c r="H28" s="82" t="str">
        <f t="shared" ref="H28" si="76">IF(H25=""," ",H24)</f>
        <v xml:space="preserve"> </v>
      </c>
      <c r="I28" s="82" t="str">
        <f t="shared" ref="I28" si="77">IF(I25=""," ",I24)</f>
        <v xml:space="preserve"> </v>
      </c>
      <c r="J28" s="82" t="str">
        <f t="shared" ref="J28" si="78">IF(J25=""," ",J24)</f>
        <v xml:space="preserve"> </v>
      </c>
      <c r="K28" s="82" t="str">
        <f t="shared" ref="K28" si="79">IF(K25=""," ",K24)</f>
        <v xml:space="preserve"> </v>
      </c>
      <c r="L28" s="82" t="str">
        <f t="shared" ref="L28" si="80">IF(L25=""," ",L24)</f>
        <v xml:space="preserve"> </v>
      </c>
      <c r="M28" s="82" t="str">
        <f t="shared" ref="M28" si="81">IF(M25=""," ",M24)</f>
        <v xml:space="preserve"> </v>
      </c>
      <c r="N28" s="82" t="str">
        <f t="shared" ref="N28" si="82">IF(N25=""," ",N24)</f>
        <v xml:space="preserve"> </v>
      </c>
      <c r="O28" s="82" t="str">
        <f t="shared" ref="O28" si="83">IF(O25=""," ",O24)</f>
        <v xml:space="preserve"> </v>
      </c>
      <c r="P28" s="82" t="str">
        <f t="shared" ref="P28" si="84">IF(P25=""," ",P24)</f>
        <v xml:space="preserve"> </v>
      </c>
      <c r="Q28" s="82"/>
      <c r="R28" s="82"/>
      <c r="T28" s="168"/>
    </row>
    <row r="29" spans="2:20" ht="20.100000000000001" customHeight="1" x14ac:dyDescent="0.2">
      <c r="B29" s="206" t="s">
        <v>11</v>
      </c>
      <c r="C29" s="200" t="str">
        <f>IF(ISBLANK($C$4)," ",$C$4)</f>
        <v>K€</v>
      </c>
      <c r="D29" s="36" t="s">
        <v>2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57">
        <f>IF(ISERROR(SUM(E33:P33)),0,SUM(E33:P33))</f>
        <v>0</v>
      </c>
      <c r="R29" s="4"/>
      <c r="S29" s="5">
        <f>IF(ISERROR(SUM(E29:P29))," ",SUM(E29:P29))</f>
        <v>0</v>
      </c>
      <c r="T29" s="87">
        <f>IF(UM="K€",Q29,IF(UM="€",Q29/1000," "))</f>
        <v>0</v>
      </c>
    </row>
    <row r="30" spans="2:20" ht="20.100000000000001" customHeight="1" x14ac:dyDescent="0.2">
      <c r="B30" s="207"/>
      <c r="C30" s="201"/>
      <c r="D30" s="37" t="s">
        <v>3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58">
        <f>IF(ISERROR(SUM(E30:P30)),0,SUM(E30:P30))</f>
        <v>0</v>
      </c>
      <c r="R30" s="6"/>
      <c r="S30" s="7" t="str">
        <f>IF(ISBLANK(P30)," ",Q30)</f>
        <v xml:space="preserve"> </v>
      </c>
      <c r="T30" s="87">
        <f>IF(UM="K€",Q30,IF(UM="€",Q30/1000," "))</f>
        <v>0</v>
      </c>
    </row>
    <row r="31" spans="2:20" s="8" customFormat="1" ht="15.95" customHeight="1" x14ac:dyDescent="0.2">
      <c r="B31" s="207"/>
      <c r="C31" s="201"/>
      <c r="D31" s="226" t="s">
        <v>4</v>
      </c>
      <c r="E31" s="9" t="str">
        <f>IF(ISBLANK(E30)," ",E30-E29)</f>
        <v xml:space="preserve"> </v>
      </c>
      <c r="F31" s="9" t="str">
        <f t="shared" ref="F31" si="85">IF(ISBLANK(F30)," ",F30-F29)</f>
        <v xml:space="preserve"> </v>
      </c>
      <c r="G31" s="9" t="str">
        <f t="shared" ref="G31" si="86">IF(ISBLANK(G30)," ",G30-G29)</f>
        <v xml:space="preserve"> </v>
      </c>
      <c r="H31" s="9" t="str">
        <f t="shared" ref="H31" si="87">IF(ISBLANK(H30)," ",H30-H29)</f>
        <v xml:space="preserve"> </v>
      </c>
      <c r="I31" s="9" t="str">
        <f t="shared" ref="I31" si="88">IF(ISBLANK(I30)," ",I30-I29)</f>
        <v xml:space="preserve"> </v>
      </c>
      <c r="J31" s="9" t="str">
        <f t="shared" ref="J31" si="89">IF(ISBLANK(J30)," ",J30-J29)</f>
        <v xml:space="preserve"> </v>
      </c>
      <c r="K31" s="9" t="str">
        <f t="shared" ref="K31" si="90">IF(ISBLANK(K30)," ",K30-K29)</f>
        <v xml:space="preserve"> </v>
      </c>
      <c r="L31" s="9" t="str">
        <f t="shared" ref="L31" si="91">IF(ISBLANK(L30)," ",L30-L29)</f>
        <v xml:space="preserve"> </v>
      </c>
      <c r="M31" s="9" t="str">
        <f t="shared" ref="M31" si="92">IF(ISBLANK(M30)," ",M30-M29)</f>
        <v xml:space="preserve"> </v>
      </c>
      <c r="N31" s="9" t="str">
        <f t="shared" ref="N31" si="93">IF(ISBLANK(N30)," ",N30-N29)</f>
        <v xml:space="preserve"> </v>
      </c>
      <c r="O31" s="9" t="str">
        <f t="shared" ref="O31" si="94">IF(ISBLANK(O30)," ",O30-O29)</f>
        <v xml:space="preserve"> </v>
      </c>
      <c r="P31" s="10" t="str">
        <f t="shared" ref="P31" si="95">IF(ISBLANK(P30)," ",P30-P29)</f>
        <v xml:space="preserve"> </v>
      </c>
      <c r="Q31" s="133" t="str">
        <f>IF(OR(Q29=0,Q30=0)," ",Q30-Q29)</f>
        <v xml:space="preserve"> </v>
      </c>
      <c r="R31" s="11"/>
      <c r="S31" s="12" t="str">
        <f>IF(ISBLANK(P30)," ",S30-S29)</f>
        <v xml:space="preserve"> </v>
      </c>
      <c r="T31" s="168"/>
    </row>
    <row r="32" spans="2:20" s="13" customFormat="1" ht="15.95" customHeight="1" x14ac:dyDescent="0.2">
      <c r="B32" s="211"/>
      <c r="C32" s="209"/>
      <c r="D32" s="228"/>
      <c r="E32" s="18" t="str">
        <f>IF(ISERROR(E31/E29)," ",E31/E29)</f>
        <v xml:space="preserve"> </v>
      </c>
      <c r="F32" s="18" t="str">
        <f t="shared" ref="F32" si="96">IF(ISERROR(F31/F29)," ",F31/F29)</f>
        <v xml:space="preserve"> </v>
      </c>
      <c r="G32" s="18" t="str">
        <f t="shared" ref="G32" si="97">IF(ISERROR(G31/G29)," ",G31/G29)</f>
        <v xml:space="preserve"> </v>
      </c>
      <c r="H32" s="18" t="str">
        <f t="shared" ref="H32" si="98">IF(ISERROR(H31/H29)," ",H31/H29)</f>
        <v xml:space="preserve"> </v>
      </c>
      <c r="I32" s="18" t="str">
        <f t="shared" ref="I32" si="99">IF(ISERROR(I31/I29)," ",I31/I29)</f>
        <v xml:space="preserve"> </v>
      </c>
      <c r="J32" s="18" t="str">
        <f t="shared" ref="J32" si="100">IF(ISERROR(J31/J29)," ",J31/J29)</f>
        <v xml:space="preserve"> </v>
      </c>
      <c r="K32" s="18" t="str">
        <f t="shared" ref="K32" si="101">IF(ISERROR(K31/K29)," ",K31/K29)</f>
        <v xml:space="preserve"> </v>
      </c>
      <c r="L32" s="18" t="str">
        <f t="shared" ref="L32" si="102">IF(ISERROR(L31/L29)," ",L31/L29)</f>
        <v xml:space="preserve"> </v>
      </c>
      <c r="M32" s="18" t="str">
        <f t="shared" ref="M32" si="103">IF(ISERROR(M31/M29)," ",M31/M29)</f>
        <v xml:space="preserve"> </v>
      </c>
      <c r="N32" s="18" t="str">
        <f t="shared" ref="N32" si="104">IF(ISERROR(N31/N29)," ",N31/N29)</f>
        <v xml:space="preserve"> </v>
      </c>
      <c r="O32" s="18" t="str">
        <f t="shared" ref="O32" si="105">IF(ISERROR(O31/O29)," ",O31/O29)</f>
        <v xml:space="preserve"> </v>
      </c>
      <c r="P32" s="19" t="str">
        <f t="shared" ref="P32:Q32" si="106">IF(ISERROR(P31/P29)," ",P31/P29)</f>
        <v xml:space="preserve"> </v>
      </c>
      <c r="Q32" s="162" t="str">
        <f t="shared" si="106"/>
        <v xml:space="preserve"> </v>
      </c>
      <c r="R32" s="14"/>
      <c r="S32" s="15" t="str">
        <f t="shared" ref="S32" si="107">IF(ISERROR(S31/S29)," ",S31/S29)</f>
        <v xml:space="preserve"> </v>
      </c>
      <c r="T32" s="168"/>
    </row>
    <row r="33" spans="2:20" s="83" customFormat="1" ht="6" customHeight="1" x14ac:dyDescent="0.2">
      <c r="B33" s="84"/>
      <c r="C33" s="80"/>
      <c r="D33" s="81"/>
      <c r="E33" s="82" t="str">
        <f>IF(E30=""," ",E29)</f>
        <v xml:space="preserve"> </v>
      </c>
      <c r="F33" s="82" t="str">
        <f t="shared" ref="F33" si="108">IF(F30=""," ",F29)</f>
        <v xml:space="preserve"> </v>
      </c>
      <c r="G33" s="82" t="str">
        <f t="shared" ref="G33" si="109">IF(G30=""," ",G29)</f>
        <v xml:space="preserve"> </v>
      </c>
      <c r="H33" s="82" t="str">
        <f t="shared" ref="H33" si="110">IF(H30=""," ",H29)</f>
        <v xml:space="preserve"> </v>
      </c>
      <c r="I33" s="82" t="str">
        <f t="shared" ref="I33" si="111">IF(I30=""," ",I29)</f>
        <v xml:space="preserve"> </v>
      </c>
      <c r="J33" s="82" t="str">
        <f t="shared" ref="J33" si="112">IF(J30=""," ",J29)</f>
        <v xml:space="preserve"> </v>
      </c>
      <c r="K33" s="82" t="str">
        <f t="shared" ref="K33" si="113">IF(K30=""," ",K29)</f>
        <v xml:space="preserve"> </v>
      </c>
      <c r="L33" s="82" t="str">
        <f t="shared" ref="L33" si="114">IF(L30=""," ",L29)</f>
        <v xml:space="preserve"> </v>
      </c>
      <c r="M33" s="82" t="str">
        <f t="shared" ref="M33" si="115">IF(M30=""," ",M29)</f>
        <v xml:space="preserve"> </v>
      </c>
      <c r="N33" s="82" t="str">
        <f t="shared" ref="N33" si="116">IF(N30=""," ",N29)</f>
        <v xml:space="preserve"> </v>
      </c>
      <c r="O33" s="82" t="str">
        <f t="shared" ref="O33" si="117">IF(O30=""," ",O29)</f>
        <v xml:space="preserve"> </v>
      </c>
      <c r="P33" s="82" t="str">
        <f t="shared" ref="P33" si="118">IF(P30=""," ",P29)</f>
        <v xml:space="preserve"> </v>
      </c>
      <c r="Q33" s="82"/>
      <c r="R33" s="82"/>
      <c r="S33" s="82"/>
      <c r="T33" s="141"/>
    </row>
    <row r="34" spans="2:20" ht="20.100000000000001" customHeight="1" x14ac:dyDescent="0.2">
      <c r="B34" s="206" t="s">
        <v>12</v>
      </c>
      <c r="C34" s="218" t="s">
        <v>0</v>
      </c>
      <c r="D34" s="36" t="s">
        <v>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61">
        <f>IF(ISERROR(AVERAGE(E37:P37)),0,AVERAGE(E37:P37))</f>
        <v>0</v>
      </c>
      <c r="R34" s="4"/>
      <c r="S34" s="46" t="str">
        <f>IF(ISERROR(AVERAGE(E34:P34))," ",AVERAGE(E34:P34))</f>
        <v xml:space="preserve"> </v>
      </c>
      <c r="T34" s="87"/>
    </row>
    <row r="35" spans="2:20" ht="20.100000000000001" customHeight="1" x14ac:dyDescent="0.2">
      <c r="B35" s="207"/>
      <c r="C35" s="214"/>
      <c r="D35" s="37" t="s">
        <v>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  <c r="Q35" s="62">
        <f>IF(ISERROR(AVERAGE(E35:P35)),0,AVERAGE(E35:P35))</f>
        <v>0</v>
      </c>
      <c r="R35" s="6"/>
      <c r="S35" s="47" t="str">
        <f>IF(ISBLANK(P35)," ",Q35)</f>
        <v xml:space="preserve"> </v>
      </c>
      <c r="T35" s="87"/>
    </row>
    <row r="36" spans="2:20" s="8" customFormat="1" ht="20.100000000000001" customHeight="1" x14ac:dyDescent="0.2">
      <c r="B36" s="211"/>
      <c r="C36" s="180"/>
      <c r="D36" s="43" t="s">
        <v>4</v>
      </c>
      <c r="E36" s="44" t="str">
        <f>IF(ISBLANK(E35)," ",E35-E34)</f>
        <v xml:space="preserve"> </v>
      </c>
      <c r="F36" s="44" t="str">
        <f t="shared" ref="F36" si="119">IF(ISBLANK(F35)," ",F35-F34)</f>
        <v xml:space="preserve"> </v>
      </c>
      <c r="G36" s="44" t="str">
        <f t="shared" ref="G36" si="120">IF(ISBLANK(G35)," ",G35-G34)</f>
        <v xml:space="preserve"> </v>
      </c>
      <c r="H36" s="44" t="str">
        <f t="shared" ref="H36" si="121">IF(ISBLANK(H35)," ",H35-H34)</f>
        <v xml:space="preserve"> </v>
      </c>
      <c r="I36" s="44" t="str">
        <f t="shared" ref="I36" si="122">IF(ISBLANK(I35)," ",I35-I34)</f>
        <v xml:space="preserve"> </v>
      </c>
      <c r="J36" s="44" t="str">
        <f t="shared" ref="J36" si="123">IF(ISBLANK(J35)," ",J35-J34)</f>
        <v xml:space="preserve"> </v>
      </c>
      <c r="K36" s="44" t="str">
        <f t="shared" ref="K36" si="124">IF(ISBLANK(K35)," ",K35-K34)</f>
        <v xml:space="preserve"> </v>
      </c>
      <c r="L36" s="44" t="str">
        <f t="shared" ref="L36" si="125">IF(ISBLANK(L35)," ",L35-L34)</f>
        <v xml:space="preserve"> </v>
      </c>
      <c r="M36" s="44" t="str">
        <f t="shared" ref="M36" si="126">IF(ISBLANK(M35)," ",M35-M34)</f>
        <v xml:space="preserve"> </v>
      </c>
      <c r="N36" s="44" t="str">
        <f t="shared" ref="N36" si="127">IF(ISBLANK(N35)," ",N35-N34)</f>
        <v xml:space="preserve"> </v>
      </c>
      <c r="O36" s="44" t="str">
        <f t="shared" ref="O36" si="128">IF(ISBLANK(O35)," ",O35-O34)</f>
        <v xml:space="preserve"> </v>
      </c>
      <c r="P36" s="45" t="str">
        <f t="shared" ref="P36" si="129">IF(ISBLANK(P35)," ",P35-P34)</f>
        <v xml:space="preserve"> </v>
      </c>
      <c r="Q36" s="72">
        <f>IF(ISERROR(Q35-Q34)," ",Q35-Q34)</f>
        <v>0</v>
      </c>
      <c r="R36" s="42"/>
      <c r="S36" s="51" t="str">
        <f>IF(OR(ISBLANK(P34),ISBLANK(P35))," ",S35-S34)</f>
        <v xml:space="preserve"> </v>
      </c>
      <c r="T36" s="169"/>
    </row>
    <row r="37" spans="2:20" s="83" customFormat="1" ht="6" customHeight="1" x14ac:dyDescent="0.2">
      <c r="B37" s="84"/>
      <c r="C37" s="80"/>
      <c r="D37" s="81"/>
      <c r="E37" s="86" t="str">
        <f>IF(E35=""," ",E34)</f>
        <v xml:space="preserve"> </v>
      </c>
      <c r="F37" s="86" t="str">
        <f t="shared" ref="F37" si="130">IF(F35=""," ",F34)</f>
        <v xml:space="preserve"> </v>
      </c>
      <c r="G37" s="86" t="str">
        <f t="shared" ref="G37" si="131">IF(G35=""," ",G34)</f>
        <v xml:space="preserve"> </v>
      </c>
      <c r="H37" s="86" t="str">
        <f t="shared" ref="H37" si="132">IF(H35=""," ",H34)</f>
        <v xml:space="preserve"> </v>
      </c>
      <c r="I37" s="86" t="str">
        <f t="shared" ref="I37" si="133">IF(I35=""," ",I34)</f>
        <v xml:space="preserve"> </v>
      </c>
      <c r="J37" s="86" t="str">
        <f t="shared" ref="J37" si="134">IF(J35=""," ",J34)</f>
        <v xml:space="preserve"> </v>
      </c>
      <c r="K37" s="86" t="str">
        <f t="shared" ref="K37" si="135">IF(K35=""," ",K34)</f>
        <v xml:space="preserve"> </v>
      </c>
      <c r="L37" s="86" t="str">
        <f t="shared" ref="L37" si="136">IF(L35=""," ",L34)</f>
        <v xml:space="preserve"> </v>
      </c>
      <c r="M37" s="86" t="str">
        <f t="shared" ref="M37" si="137">IF(M35=""," ",M34)</f>
        <v xml:space="preserve"> </v>
      </c>
      <c r="N37" s="86" t="str">
        <f t="shared" ref="N37" si="138">IF(N35=""," ",N34)</f>
        <v xml:space="preserve"> </v>
      </c>
      <c r="O37" s="86" t="str">
        <f t="shared" ref="O37" si="139">IF(O35=""," ",O34)</f>
        <v xml:space="preserve"> </v>
      </c>
      <c r="P37" s="86" t="str">
        <f t="shared" ref="P37" si="140">IF(P35=""," ",P34)</f>
        <v xml:space="preserve"> </v>
      </c>
      <c r="Q37" s="87"/>
      <c r="R37" s="82"/>
      <c r="S37" s="82"/>
      <c r="T37" s="141"/>
    </row>
    <row r="38" spans="2:20" ht="20.100000000000001" customHeight="1" x14ac:dyDescent="0.2">
      <c r="B38" s="249" t="s">
        <v>14</v>
      </c>
      <c r="C38" s="249"/>
      <c r="D38" s="249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41"/>
    </row>
    <row r="39" spans="2:20" ht="20.100000000000001" customHeight="1" x14ac:dyDescent="0.2">
      <c r="B39" s="206" t="s">
        <v>18</v>
      </c>
      <c r="C39" s="200" t="s">
        <v>19</v>
      </c>
      <c r="D39" s="36" t="s">
        <v>2</v>
      </c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90">
        <f>IF(ISERROR(AVERAGE(E42:P42)),0,AVERAGE(E42:P42))</f>
        <v>0</v>
      </c>
      <c r="R39" s="4"/>
      <c r="S39" s="92" t="str">
        <f>IF(ISERROR(AVERAGE(E39:P39))," ",AVERAGE(E39:P39))</f>
        <v xml:space="preserve"> </v>
      </c>
      <c r="T39" s="87"/>
    </row>
    <row r="40" spans="2:20" ht="20.100000000000001" customHeight="1" x14ac:dyDescent="0.2">
      <c r="B40" s="207"/>
      <c r="C40" s="201"/>
      <c r="D40" s="37" t="s">
        <v>3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1">
        <f>IF(ISERROR(AVERAGE(E40:P40)),0,AVERAGE(E40:P40))</f>
        <v>0</v>
      </c>
      <c r="R40" s="6"/>
      <c r="S40" s="93" t="str">
        <f>IF(ISBLANK(P40)," ",Q40)</f>
        <v xml:space="preserve"> </v>
      </c>
      <c r="T40" s="87"/>
    </row>
    <row r="41" spans="2:20" ht="20.100000000000001" customHeight="1" x14ac:dyDescent="0.2">
      <c r="B41" s="211"/>
      <c r="C41" s="248"/>
      <c r="D41" s="78" t="s">
        <v>4</v>
      </c>
      <c r="E41" s="94" t="str">
        <f>IF(ISBLANK(E40)," ",E40-E39)</f>
        <v xml:space="preserve"> </v>
      </c>
      <c r="F41" s="94" t="str">
        <f t="shared" ref="F41:P41" si="141">IF(ISBLANK(F40)," ",F40-F39)</f>
        <v xml:space="preserve"> </v>
      </c>
      <c r="G41" s="94" t="str">
        <f t="shared" si="141"/>
        <v xml:space="preserve"> </v>
      </c>
      <c r="H41" s="94" t="str">
        <f t="shared" si="141"/>
        <v xml:space="preserve"> </v>
      </c>
      <c r="I41" s="94" t="str">
        <f t="shared" si="141"/>
        <v xml:space="preserve"> </v>
      </c>
      <c r="J41" s="94" t="str">
        <f t="shared" si="141"/>
        <v xml:space="preserve"> </v>
      </c>
      <c r="K41" s="94" t="str">
        <f t="shared" si="141"/>
        <v xml:space="preserve"> </v>
      </c>
      <c r="L41" s="94" t="str">
        <f t="shared" si="141"/>
        <v xml:space="preserve"> </v>
      </c>
      <c r="M41" s="94" t="str">
        <f t="shared" si="141"/>
        <v xml:space="preserve"> </v>
      </c>
      <c r="N41" s="94" t="str">
        <f t="shared" si="141"/>
        <v xml:space="preserve"> </v>
      </c>
      <c r="O41" s="94" t="str">
        <f t="shared" si="141"/>
        <v xml:space="preserve"> </v>
      </c>
      <c r="P41" s="95" t="str">
        <f t="shared" si="141"/>
        <v xml:space="preserve"> </v>
      </c>
      <c r="Q41" s="96">
        <f>IF(ISERROR(Q40-Q39)," ",Q40-Q39)</f>
        <v>0</v>
      </c>
      <c r="R41" s="42"/>
      <c r="S41" s="97" t="str">
        <f>IF(OR(ISBLANK(P39),ISBLANK(P40))," ",S40-S39)</f>
        <v xml:space="preserve"> </v>
      </c>
      <c r="T41" s="169"/>
    </row>
    <row r="42" spans="2:20" s="83" customFormat="1" ht="3" customHeight="1" x14ac:dyDescent="0.2">
      <c r="B42" s="84"/>
      <c r="C42" s="80"/>
      <c r="D42" s="81"/>
      <c r="E42" s="82" t="str">
        <f>IF(E40=""," ",E39)</f>
        <v xml:space="preserve"> </v>
      </c>
      <c r="F42" s="82" t="str">
        <f t="shared" ref="F42:P42" si="142">IF(F40=""," ",F39)</f>
        <v xml:space="preserve"> </v>
      </c>
      <c r="G42" s="82" t="str">
        <f t="shared" si="142"/>
        <v xml:space="preserve"> </v>
      </c>
      <c r="H42" s="82" t="str">
        <f t="shared" si="142"/>
        <v xml:space="preserve"> </v>
      </c>
      <c r="I42" s="82" t="str">
        <f t="shared" si="142"/>
        <v xml:space="preserve"> </v>
      </c>
      <c r="J42" s="82" t="str">
        <f t="shared" si="142"/>
        <v xml:space="preserve"> </v>
      </c>
      <c r="K42" s="82" t="str">
        <f t="shared" si="142"/>
        <v xml:space="preserve"> </v>
      </c>
      <c r="L42" s="82" t="str">
        <f t="shared" si="142"/>
        <v xml:space="preserve"> </v>
      </c>
      <c r="M42" s="82" t="str">
        <f t="shared" si="142"/>
        <v xml:space="preserve"> </v>
      </c>
      <c r="N42" s="82" t="str">
        <f t="shared" si="142"/>
        <v xml:space="preserve"> </v>
      </c>
      <c r="O42" s="82" t="str">
        <f t="shared" si="142"/>
        <v xml:space="preserve"> </v>
      </c>
      <c r="P42" s="82" t="str">
        <f t="shared" si="142"/>
        <v xml:space="preserve"> </v>
      </c>
      <c r="Q42" s="82"/>
      <c r="R42" s="82"/>
      <c r="S42" s="82"/>
      <c r="T42" s="141"/>
    </row>
    <row r="43" spans="2:20" ht="20.100000000000001" customHeight="1" x14ac:dyDescent="0.2">
      <c r="B43" s="206" t="s">
        <v>20</v>
      </c>
      <c r="C43" s="200" t="s">
        <v>19</v>
      </c>
      <c r="D43" s="36" t="s">
        <v>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90">
        <f>IF(ISERROR(AVERAGE(E46:P46)),0,AVERAGE(E46:P46))</f>
        <v>0</v>
      </c>
      <c r="R43" s="4"/>
      <c r="S43" s="92" t="str">
        <f>IF(ISERROR(AVERAGE(E43:P43))," ",AVERAGE(E43:P43))</f>
        <v xml:space="preserve"> </v>
      </c>
      <c r="T43" s="87"/>
    </row>
    <row r="44" spans="2:20" ht="20.100000000000001" customHeight="1" x14ac:dyDescent="0.2">
      <c r="B44" s="207"/>
      <c r="C44" s="201"/>
      <c r="D44" s="37" t="s">
        <v>3</v>
      </c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91">
        <f>IF(ISERROR(AVERAGE(E44:P44)),0,AVERAGE(E44:P44))</f>
        <v>0</v>
      </c>
      <c r="R44" s="6"/>
      <c r="S44" s="93" t="str">
        <f>IF(ISBLANK(P44)," ",Q44)</f>
        <v xml:space="preserve"> </v>
      </c>
      <c r="T44" s="87"/>
    </row>
    <row r="45" spans="2:20" ht="20.100000000000001" customHeight="1" x14ac:dyDescent="0.2">
      <c r="B45" s="208"/>
      <c r="C45" s="209"/>
      <c r="D45" s="98" t="s">
        <v>4</v>
      </c>
      <c r="E45" s="99" t="str">
        <f>IF(ISBLANK(E44)," ",E44-E43)</f>
        <v xml:space="preserve"> </v>
      </c>
      <c r="F45" s="99" t="str">
        <f t="shared" ref="F45:P45" si="143">IF(ISBLANK(F44)," ",F44-F43)</f>
        <v xml:space="preserve"> </v>
      </c>
      <c r="G45" s="99" t="str">
        <f t="shared" si="143"/>
        <v xml:space="preserve"> </v>
      </c>
      <c r="H45" s="99" t="str">
        <f t="shared" si="143"/>
        <v xml:space="preserve"> </v>
      </c>
      <c r="I45" s="99" t="str">
        <f t="shared" si="143"/>
        <v xml:space="preserve"> </v>
      </c>
      <c r="J45" s="99" t="str">
        <f t="shared" si="143"/>
        <v xml:space="preserve"> </v>
      </c>
      <c r="K45" s="99" t="str">
        <f t="shared" si="143"/>
        <v xml:space="preserve"> </v>
      </c>
      <c r="L45" s="99" t="str">
        <f t="shared" si="143"/>
        <v xml:space="preserve"> </v>
      </c>
      <c r="M45" s="99" t="str">
        <f t="shared" si="143"/>
        <v xml:space="preserve"> </v>
      </c>
      <c r="N45" s="99" t="str">
        <f t="shared" si="143"/>
        <v xml:space="preserve"> </v>
      </c>
      <c r="O45" s="99" t="str">
        <f t="shared" si="143"/>
        <v xml:space="preserve"> </v>
      </c>
      <c r="P45" s="100" t="str">
        <f t="shared" si="143"/>
        <v xml:space="preserve"> </v>
      </c>
      <c r="Q45" s="101">
        <f>IF(ISERROR(Q44-Q43)," ",Q44-Q43)</f>
        <v>0</v>
      </c>
      <c r="R45" s="42"/>
      <c r="S45" s="102" t="str">
        <f>IF(OR(ISBLANK(P43),ISBLANK(P44))," ",S44-S43)</f>
        <v xml:space="preserve"> </v>
      </c>
      <c r="T45" s="169"/>
    </row>
    <row r="46" spans="2:20" s="83" customFormat="1" ht="6" hidden="1" customHeight="1" x14ac:dyDescent="0.2">
      <c r="B46" s="84"/>
      <c r="C46" s="80"/>
      <c r="D46" s="81"/>
      <c r="E46" s="82" t="str">
        <f>IF(E44=""," ",E43)</f>
        <v xml:space="preserve"> </v>
      </c>
      <c r="F46" s="82" t="str">
        <f t="shared" ref="F46:P46" si="144">IF(F44=""," ",F43)</f>
        <v xml:space="preserve"> </v>
      </c>
      <c r="G46" s="82" t="str">
        <f t="shared" si="144"/>
        <v xml:space="preserve"> </v>
      </c>
      <c r="H46" s="82" t="str">
        <f t="shared" si="144"/>
        <v xml:space="preserve"> </v>
      </c>
      <c r="I46" s="82" t="str">
        <f t="shared" si="144"/>
        <v xml:space="preserve"> </v>
      </c>
      <c r="J46" s="82" t="str">
        <f t="shared" si="144"/>
        <v xml:space="preserve"> </v>
      </c>
      <c r="K46" s="82" t="str">
        <f t="shared" si="144"/>
        <v xml:space="preserve"> </v>
      </c>
      <c r="L46" s="82" t="str">
        <f t="shared" si="144"/>
        <v xml:space="preserve"> </v>
      </c>
      <c r="M46" s="82" t="str">
        <f t="shared" si="144"/>
        <v xml:space="preserve"> </v>
      </c>
      <c r="N46" s="82" t="str">
        <f t="shared" si="144"/>
        <v xml:space="preserve"> </v>
      </c>
      <c r="O46" s="82" t="str">
        <f t="shared" si="144"/>
        <v xml:space="preserve"> </v>
      </c>
      <c r="P46" s="82" t="str">
        <f t="shared" si="144"/>
        <v xml:space="preserve"> </v>
      </c>
      <c r="Q46" s="82"/>
      <c r="R46" s="82"/>
      <c r="S46" s="82"/>
      <c r="T46" s="141"/>
    </row>
    <row r="47" spans="2:20" ht="20.100000000000001" customHeight="1" x14ac:dyDescent="0.2">
      <c r="B47" s="210" t="s">
        <v>21</v>
      </c>
      <c r="C47" s="212" t="str">
        <f>IF(ISBLANK($C$4)," ",$C$4)</f>
        <v>K€</v>
      </c>
      <c r="D47" s="63" t="s">
        <v>2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7"/>
      <c r="Q47" s="108">
        <f>IF(ISERROR(AVERAGE(E51:P51)),0,AVERAGE(E51:P51))</f>
        <v>0</v>
      </c>
      <c r="R47" s="4"/>
      <c r="S47" s="109" t="str">
        <f>IF(ISERROR(AVERAGE(E47:P47))," ",AVERAGE(E47:P47))</f>
        <v xml:space="preserve"> </v>
      </c>
      <c r="T47" s="87">
        <f>IF($T$28="K€",Q47,Q47/1000)</f>
        <v>0</v>
      </c>
    </row>
    <row r="48" spans="2:20" ht="20.100000000000001" customHeight="1" x14ac:dyDescent="0.2">
      <c r="B48" s="207"/>
      <c r="C48" s="201"/>
      <c r="D48" s="37" t="s">
        <v>3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  <c r="Q48" s="58">
        <f>IF(ISERROR(AVERAGE(E48:P48)),0,AVERAGE(E48:P48))</f>
        <v>0</v>
      </c>
      <c r="R48" s="6"/>
      <c r="S48" s="7" t="str">
        <f>IF(ISBLANK(P48)," ",Q48)</f>
        <v xml:space="preserve"> </v>
      </c>
      <c r="T48" s="87">
        <f>IF($T$28="K€",Q48,Q48/1000)</f>
        <v>0</v>
      </c>
    </row>
    <row r="49" spans="1:20" s="8" customFormat="1" ht="15.95" customHeight="1" x14ac:dyDescent="0.2">
      <c r="B49" s="207"/>
      <c r="C49" s="201"/>
      <c r="D49" s="226" t="s">
        <v>4</v>
      </c>
      <c r="E49" s="9" t="str">
        <f>IF(ISBLANK(E48)," ",E48-E47)</f>
        <v xml:space="preserve"> </v>
      </c>
      <c r="F49" s="9" t="str">
        <f t="shared" ref="F49:P49" si="145">IF(ISBLANK(F48)," ",F48-F47)</f>
        <v xml:space="preserve"> </v>
      </c>
      <c r="G49" s="9" t="str">
        <f t="shared" si="145"/>
        <v xml:space="preserve"> </v>
      </c>
      <c r="H49" s="9" t="str">
        <f t="shared" si="145"/>
        <v xml:space="preserve"> </v>
      </c>
      <c r="I49" s="9" t="str">
        <f t="shared" si="145"/>
        <v xml:space="preserve"> </v>
      </c>
      <c r="J49" s="9" t="str">
        <f t="shared" si="145"/>
        <v xml:space="preserve"> </v>
      </c>
      <c r="K49" s="9" t="str">
        <f t="shared" si="145"/>
        <v xml:space="preserve"> </v>
      </c>
      <c r="L49" s="9" t="str">
        <f t="shared" si="145"/>
        <v xml:space="preserve"> </v>
      </c>
      <c r="M49" s="9" t="str">
        <f t="shared" si="145"/>
        <v xml:space="preserve"> </v>
      </c>
      <c r="N49" s="9" t="str">
        <f t="shared" si="145"/>
        <v xml:space="preserve"> </v>
      </c>
      <c r="O49" s="9" t="str">
        <f t="shared" si="145"/>
        <v xml:space="preserve"> </v>
      </c>
      <c r="P49" s="10" t="str">
        <f t="shared" si="145"/>
        <v xml:space="preserve"> </v>
      </c>
      <c r="Q49" s="133" t="str">
        <f>IF(OR(Q47=0,Q48=0)," ",Q48-Q47)</f>
        <v xml:space="preserve"> </v>
      </c>
      <c r="R49" s="11"/>
      <c r="S49" s="12" t="str">
        <f>IF(OR(ISBLANK(P47),ISBLANK(P48))," ",S48-S47)</f>
        <v xml:space="preserve"> </v>
      </c>
      <c r="T49" s="168"/>
    </row>
    <row r="50" spans="1:20" s="13" customFormat="1" ht="15.95" customHeight="1" x14ac:dyDescent="0.2">
      <c r="B50" s="211"/>
      <c r="C50" s="209"/>
      <c r="D50" s="228"/>
      <c r="E50" s="18" t="str">
        <f>IF(ISERROR(E49/E47)," ",E49/E47)</f>
        <v xml:space="preserve"> </v>
      </c>
      <c r="F50" s="18" t="str">
        <f t="shared" ref="F50:Q50" si="146">IF(ISERROR(F49/F47)," ",F49/F47)</f>
        <v xml:space="preserve"> </v>
      </c>
      <c r="G50" s="18" t="str">
        <f t="shared" si="146"/>
        <v xml:space="preserve"> </v>
      </c>
      <c r="H50" s="18" t="str">
        <f t="shared" si="146"/>
        <v xml:space="preserve"> </v>
      </c>
      <c r="I50" s="18" t="str">
        <f t="shared" si="146"/>
        <v xml:space="preserve"> </v>
      </c>
      <c r="J50" s="18" t="str">
        <f t="shared" si="146"/>
        <v xml:space="preserve"> </v>
      </c>
      <c r="K50" s="18" t="str">
        <f t="shared" si="146"/>
        <v xml:space="preserve"> </v>
      </c>
      <c r="L50" s="18" t="str">
        <f t="shared" si="146"/>
        <v xml:space="preserve"> </v>
      </c>
      <c r="M50" s="18" t="str">
        <f t="shared" si="146"/>
        <v xml:space="preserve"> </v>
      </c>
      <c r="N50" s="18" t="str">
        <f t="shared" si="146"/>
        <v xml:space="preserve"> </v>
      </c>
      <c r="O50" s="18" t="str">
        <f t="shared" si="146"/>
        <v xml:space="preserve"> </v>
      </c>
      <c r="P50" s="19" t="str">
        <f t="shared" si="146"/>
        <v xml:space="preserve"> </v>
      </c>
      <c r="Q50" s="162" t="str">
        <f t="shared" si="146"/>
        <v xml:space="preserve"> </v>
      </c>
      <c r="R50" s="14"/>
      <c r="S50" s="15" t="str">
        <f t="shared" ref="S50" si="147">IF(ISERROR(S49/S47)," ",S49/S47)</f>
        <v xml:space="preserve"> </v>
      </c>
      <c r="T50" s="168"/>
    </row>
    <row r="51" spans="1:20" s="83" customFormat="1" ht="6" customHeight="1" x14ac:dyDescent="0.2">
      <c r="B51" s="84"/>
      <c r="C51" s="80"/>
      <c r="D51" s="81"/>
      <c r="E51" s="82" t="str">
        <f>IF(E48=""," ",E47)</f>
        <v xml:space="preserve"> </v>
      </c>
      <c r="F51" s="82" t="str">
        <f t="shared" ref="F51:P51" si="148">IF(F48=""," ",F47)</f>
        <v xml:space="preserve"> </v>
      </c>
      <c r="G51" s="82" t="str">
        <f t="shared" si="148"/>
        <v xml:space="preserve"> </v>
      </c>
      <c r="H51" s="82" t="str">
        <f t="shared" si="148"/>
        <v xml:space="preserve"> </v>
      </c>
      <c r="I51" s="82" t="str">
        <f t="shared" si="148"/>
        <v xml:space="preserve"> </v>
      </c>
      <c r="J51" s="82" t="str">
        <f t="shared" si="148"/>
        <v xml:space="preserve"> </v>
      </c>
      <c r="K51" s="82" t="str">
        <f t="shared" si="148"/>
        <v xml:space="preserve"> </v>
      </c>
      <c r="L51" s="82" t="str">
        <f t="shared" si="148"/>
        <v xml:space="preserve"> </v>
      </c>
      <c r="M51" s="82" t="str">
        <f t="shared" si="148"/>
        <v xml:space="preserve"> </v>
      </c>
      <c r="N51" s="82" t="str">
        <f t="shared" si="148"/>
        <v xml:space="preserve"> </v>
      </c>
      <c r="O51" s="82" t="str">
        <f t="shared" si="148"/>
        <v xml:space="preserve"> </v>
      </c>
      <c r="P51" s="82" t="str">
        <f t="shared" si="148"/>
        <v xml:space="preserve"> </v>
      </c>
      <c r="Q51" s="82"/>
      <c r="R51" s="82"/>
      <c r="S51" s="82"/>
      <c r="T51" s="141"/>
    </row>
    <row r="52" spans="1:20" ht="20.100000000000001" customHeight="1" x14ac:dyDescent="0.2">
      <c r="B52" s="206" t="s">
        <v>22</v>
      </c>
      <c r="C52" s="200" t="s">
        <v>1</v>
      </c>
      <c r="D52" s="36" t="s">
        <v>2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90">
        <f>IF(ISERROR(AVERAGE(E55:P55)),0,AVERAGE(E55:P55))</f>
        <v>0</v>
      </c>
      <c r="R52" s="4"/>
      <c r="S52" s="92" t="str">
        <f>IF(ISERROR(AVERAGE(E52:P52))," ",AVERAGE(E52:P52))</f>
        <v xml:space="preserve"> </v>
      </c>
      <c r="T52" s="87"/>
    </row>
    <row r="53" spans="1:20" ht="20.100000000000001" customHeight="1" x14ac:dyDescent="0.2">
      <c r="B53" s="207"/>
      <c r="C53" s="201"/>
      <c r="D53" s="37" t="s">
        <v>3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1">
        <f>IF(ISERROR(AVERAGE(E53:P53)),0,AVERAGE(E53:P53))</f>
        <v>0</v>
      </c>
      <c r="R53" s="6"/>
      <c r="S53" s="93" t="str">
        <f>IF(ISBLANK(P53)," ",Q53)</f>
        <v xml:space="preserve"> </v>
      </c>
      <c r="T53" s="87"/>
    </row>
    <row r="54" spans="1:20" ht="20.100000000000001" customHeight="1" x14ac:dyDescent="0.2">
      <c r="B54" s="208"/>
      <c r="C54" s="209"/>
      <c r="D54" s="98" t="s">
        <v>4</v>
      </c>
      <c r="E54" s="99" t="str">
        <f t="shared" ref="E54:P54" si="149">IF(ISBLANK(E53)," ",E53-E52)</f>
        <v xml:space="preserve"> </v>
      </c>
      <c r="F54" s="99" t="str">
        <f t="shared" si="149"/>
        <v xml:space="preserve"> </v>
      </c>
      <c r="G54" s="99" t="str">
        <f t="shared" si="149"/>
        <v xml:space="preserve"> </v>
      </c>
      <c r="H54" s="99" t="str">
        <f t="shared" si="149"/>
        <v xml:space="preserve"> </v>
      </c>
      <c r="I54" s="99" t="str">
        <f t="shared" si="149"/>
        <v xml:space="preserve"> </v>
      </c>
      <c r="J54" s="99" t="str">
        <f t="shared" si="149"/>
        <v xml:space="preserve"> </v>
      </c>
      <c r="K54" s="99" t="str">
        <f t="shared" si="149"/>
        <v xml:space="preserve"> </v>
      </c>
      <c r="L54" s="99" t="str">
        <f t="shared" si="149"/>
        <v xml:space="preserve"> </v>
      </c>
      <c r="M54" s="99" t="str">
        <f t="shared" si="149"/>
        <v xml:space="preserve"> </v>
      </c>
      <c r="N54" s="99" t="str">
        <f t="shared" si="149"/>
        <v xml:space="preserve"> </v>
      </c>
      <c r="O54" s="99" t="str">
        <f t="shared" si="149"/>
        <v xml:space="preserve"> </v>
      </c>
      <c r="P54" s="100" t="str">
        <f t="shared" si="149"/>
        <v xml:space="preserve"> </v>
      </c>
      <c r="Q54" s="101">
        <f>IF(ISERROR(Q53-Q52)," ",Q53-Q52)</f>
        <v>0</v>
      </c>
      <c r="R54" s="42"/>
      <c r="S54" s="102" t="str">
        <f>IF(OR(ISBLANK(P52),ISBLANK(P53))," ",S53-S52)</f>
        <v xml:space="preserve"> </v>
      </c>
      <c r="T54" s="169"/>
    </row>
    <row r="55" spans="1:20" s="83" customFormat="1" ht="6" hidden="1" customHeight="1" x14ac:dyDescent="0.2">
      <c r="B55" s="84"/>
      <c r="C55" s="80"/>
      <c r="D55" s="81"/>
      <c r="E55" s="82" t="str">
        <f>IF(E53=""," ",E52)</f>
        <v xml:space="preserve"> </v>
      </c>
      <c r="F55" s="82" t="str">
        <f t="shared" ref="F55:P55" si="150">IF(F53=""," ",F52)</f>
        <v xml:space="preserve"> </v>
      </c>
      <c r="G55" s="82" t="str">
        <f t="shared" si="150"/>
        <v xml:space="preserve"> </v>
      </c>
      <c r="H55" s="82" t="str">
        <f t="shared" si="150"/>
        <v xml:space="preserve"> </v>
      </c>
      <c r="I55" s="82" t="str">
        <f t="shared" si="150"/>
        <v xml:space="preserve"> </v>
      </c>
      <c r="J55" s="82" t="str">
        <f t="shared" si="150"/>
        <v xml:space="preserve"> </v>
      </c>
      <c r="K55" s="82" t="str">
        <f t="shared" si="150"/>
        <v xml:space="preserve"> </v>
      </c>
      <c r="L55" s="82" t="str">
        <f t="shared" si="150"/>
        <v xml:space="preserve"> </v>
      </c>
      <c r="M55" s="82" t="str">
        <f t="shared" si="150"/>
        <v xml:space="preserve"> </v>
      </c>
      <c r="N55" s="82" t="str">
        <f t="shared" si="150"/>
        <v xml:space="preserve"> </v>
      </c>
      <c r="O55" s="82" t="str">
        <f t="shared" si="150"/>
        <v xml:space="preserve"> </v>
      </c>
      <c r="P55" s="82" t="str">
        <f t="shared" si="150"/>
        <v xml:space="preserve"> </v>
      </c>
      <c r="Q55" s="82"/>
      <c r="R55" s="82"/>
      <c r="S55" s="82"/>
      <c r="T55" s="141"/>
    </row>
    <row r="56" spans="1:20" ht="20.100000000000001" customHeight="1" x14ac:dyDescent="0.2">
      <c r="A56" s="181"/>
      <c r="B56" s="182" t="s">
        <v>23</v>
      </c>
      <c r="C56" s="183" t="s">
        <v>0</v>
      </c>
      <c r="D56" s="63" t="s">
        <v>2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4"/>
      <c r="Q56" s="105">
        <f>IF(ISERROR(AVERAGE(E59:P59)),0,AVERAGE(E59:P59))</f>
        <v>0</v>
      </c>
      <c r="R56" s="4"/>
      <c r="S56" s="137" t="str">
        <f>IF(ISERROR(AVERAGE(E56:P56))," ",AVERAGE(E56:P56))</f>
        <v xml:space="preserve"> </v>
      </c>
      <c r="T56" s="87"/>
    </row>
    <row r="57" spans="1:20" ht="20.100000000000001" customHeight="1" x14ac:dyDescent="0.2">
      <c r="A57" s="181"/>
      <c r="B57" s="202" t="s">
        <v>24</v>
      </c>
      <c r="C57" s="203"/>
      <c r="D57" s="37" t="s">
        <v>3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62">
        <f>IF(ISERROR(AVERAGE(E57:P57)),0,AVERAGE(E57:P57))</f>
        <v>0</v>
      </c>
      <c r="R57" s="6"/>
      <c r="S57" s="47" t="str">
        <f>IF(ISBLANK(P57)," ",Q57)</f>
        <v xml:space="preserve"> </v>
      </c>
      <c r="T57" s="87"/>
    </row>
    <row r="58" spans="1:20" s="8" customFormat="1" ht="20.100000000000001" customHeight="1" x14ac:dyDescent="0.2">
      <c r="A58" s="184"/>
      <c r="B58" s="204"/>
      <c r="C58" s="205"/>
      <c r="D58" s="43" t="s">
        <v>4</v>
      </c>
      <c r="E58" s="44" t="str">
        <f>IF(ISBLANK(E57)," ",E57-E56)</f>
        <v xml:space="preserve"> </v>
      </c>
      <c r="F58" s="44" t="str">
        <f t="shared" ref="F58:P58" si="151">IF(ISBLANK(F57)," ",F57-F56)</f>
        <v xml:space="preserve"> </v>
      </c>
      <c r="G58" s="44" t="str">
        <f t="shared" si="151"/>
        <v xml:space="preserve"> </v>
      </c>
      <c r="H58" s="44" t="str">
        <f t="shared" si="151"/>
        <v xml:space="preserve"> </v>
      </c>
      <c r="I58" s="44" t="str">
        <f t="shared" si="151"/>
        <v xml:space="preserve"> </v>
      </c>
      <c r="J58" s="44" t="str">
        <f t="shared" si="151"/>
        <v xml:space="preserve"> </v>
      </c>
      <c r="K58" s="44" t="str">
        <f t="shared" si="151"/>
        <v xml:space="preserve"> </v>
      </c>
      <c r="L58" s="44" t="str">
        <f t="shared" si="151"/>
        <v xml:space="preserve"> </v>
      </c>
      <c r="M58" s="44" t="str">
        <f t="shared" si="151"/>
        <v xml:space="preserve"> </v>
      </c>
      <c r="N58" s="44" t="str">
        <f t="shared" si="151"/>
        <v xml:space="preserve"> </v>
      </c>
      <c r="O58" s="44" t="str">
        <f t="shared" si="151"/>
        <v xml:space="preserve"> </v>
      </c>
      <c r="P58" s="45" t="str">
        <f t="shared" si="151"/>
        <v xml:space="preserve"> </v>
      </c>
      <c r="Q58" s="72">
        <f>IF(ISERROR(Q57-Q56)," ",Q57-Q56)</f>
        <v>0</v>
      </c>
      <c r="R58" s="42"/>
      <c r="S58" s="51" t="str">
        <f>IF(OR(ISBLANK(P56),ISBLANK(P57))," ",S57-S56)</f>
        <v xml:space="preserve"> </v>
      </c>
      <c r="T58" s="169"/>
    </row>
    <row r="59" spans="1:20" s="83" customFormat="1" ht="6" customHeight="1" x14ac:dyDescent="0.2">
      <c r="B59" s="84"/>
      <c r="C59" s="80"/>
      <c r="D59" s="81"/>
      <c r="E59" s="86" t="str">
        <f>IF(E57=""," ",E56)</f>
        <v xml:space="preserve"> </v>
      </c>
      <c r="F59" s="86" t="str">
        <f t="shared" ref="F59:P59" si="152">IF(F57=""," ",F56)</f>
        <v xml:space="preserve"> </v>
      </c>
      <c r="G59" s="86" t="str">
        <f t="shared" si="152"/>
        <v xml:space="preserve"> </v>
      </c>
      <c r="H59" s="86" t="str">
        <f t="shared" si="152"/>
        <v xml:space="preserve"> </v>
      </c>
      <c r="I59" s="86" t="str">
        <f t="shared" si="152"/>
        <v xml:space="preserve"> </v>
      </c>
      <c r="J59" s="86" t="str">
        <f t="shared" si="152"/>
        <v xml:space="preserve"> </v>
      </c>
      <c r="K59" s="86" t="str">
        <f t="shared" si="152"/>
        <v xml:space="preserve"> </v>
      </c>
      <c r="L59" s="86" t="str">
        <f t="shared" si="152"/>
        <v xml:space="preserve"> </v>
      </c>
      <c r="M59" s="86" t="str">
        <f t="shared" si="152"/>
        <v xml:space="preserve"> </v>
      </c>
      <c r="N59" s="86" t="str">
        <f t="shared" si="152"/>
        <v xml:space="preserve"> </v>
      </c>
      <c r="O59" s="86" t="str">
        <f t="shared" si="152"/>
        <v xml:space="preserve"> </v>
      </c>
      <c r="P59" s="86" t="str">
        <f t="shared" si="152"/>
        <v xml:space="preserve"> </v>
      </c>
      <c r="Q59" s="87"/>
      <c r="R59" s="82"/>
      <c r="S59" s="82" t="str">
        <f t="shared" ref="S59" si="153">IF(ISERROR(S58/S56)," ",S58/S56)</f>
        <v xml:space="preserve"> </v>
      </c>
      <c r="T59" s="141"/>
    </row>
    <row r="60" spans="1:20" ht="20.100000000000001" customHeight="1" x14ac:dyDescent="0.2">
      <c r="B60" s="206" t="s">
        <v>25</v>
      </c>
      <c r="C60" s="200" t="str">
        <f>IF(ISBLANK($C$4)," ",$C$4)</f>
        <v>K€</v>
      </c>
      <c r="D60" s="36" t="s">
        <v>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  <c r="Q60" s="57">
        <f>IF(ISERROR(AVERAGE(E63:P63)),0,AVERAGE(E63:P63))</f>
        <v>0</v>
      </c>
      <c r="R60" s="4"/>
      <c r="S60" s="5" t="str">
        <f>IF(ISERROR(AVERAGE(E60:P60))," ",AVERAGE(E60:P60))</f>
        <v xml:space="preserve"> </v>
      </c>
      <c r="T60" s="87"/>
    </row>
    <row r="61" spans="1:20" ht="20.100000000000001" customHeight="1" x14ac:dyDescent="0.2">
      <c r="B61" s="207"/>
      <c r="C61" s="201"/>
      <c r="D61" s="37" t="s">
        <v>3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58">
        <f>IF(ISERROR(AVERAGE(E61:P61)),0,AVERAGE(E61:P61))</f>
        <v>0</v>
      </c>
      <c r="R61" s="6"/>
      <c r="S61" s="7" t="str">
        <f>IF(ISBLANK(P61)," ",Q61)</f>
        <v xml:space="preserve"> </v>
      </c>
      <c r="T61" s="87"/>
    </row>
    <row r="62" spans="1:20" s="8" customFormat="1" ht="20.100000000000001" customHeight="1" x14ac:dyDescent="0.2">
      <c r="B62" s="208"/>
      <c r="C62" s="209"/>
      <c r="D62" s="98" t="s">
        <v>4</v>
      </c>
      <c r="E62" s="110" t="str">
        <f>IF(ISBLANK(E61)," ",E61-E60)</f>
        <v xml:space="preserve"> </v>
      </c>
      <c r="F62" s="110" t="str">
        <f t="shared" ref="F62:P62" si="154">IF(ISBLANK(F61)," ",F61-F60)</f>
        <v xml:space="preserve"> </v>
      </c>
      <c r="G62" s="110" t="str">
        <f t="shared" si="154"/>
        <v xml:space="preserve"> </v>
      </c>
      <c r="H62" s="110" t="str">
        <f t="shared" si="154"/>
        <v xml:space="preserve"> </v>
      </c>
      <c r="I62" s="110" t="str">
        <f t="shared" si="154"/>
        <v xml:space="preserve"> </v>
      </c>
      <c r="J62" s="110" t="str">
        <f t="shared" si="154"/>
        <v xml:space="preserve"> </v>
      </c>
      <c r="K62" s="110" t="str">
        <f t="shared" si="154"/>
        <v xml:space="preserve"> </v>
      </c>
      <c r="L62" s="110" t="str">
        <f t="shared" si="154"/>
        <v xml:space="preserve"> </v>
      </c>
      <c r="M62" s="110" t="str">
        <f t="shared" si="154"/>
        <v xml:space="preserve"> </v>
      </c>
      <c r="N62" s="110" t="str">
        <f t="shared" si="154"/>
        <v xml:space="preserve"> </v>
      </c>
      <c r="O62" s="110" t="str">
        <f t="shared" si="154"/>
        <v xml:space="preserve"> </v>
      </c>
      <c r="P62" s="111" t="str">
        <f t="shared" si="154"/>
        <v xml:space="preserve"> </v>
      </c>
      <c r="Q62" s="132" t="str">
        <f>IF(OR(Q60=0,Q61=0)," ",Q61-Q60)</f>
        <v xml:space="preserve"> </v>
      </c>
      <c r="R62" s="11"/>
      <c r="S62" s="112" t="str">
        <f>IF(OR(ISBLANK(P60),ISBLANK(P61))," ",S61-S60)</f>
        <v xml:space="preserve"> </v>
      </c>
      <c r="T62" s="169"/>
    </row>
    <row r="63" spans="1:20" s="83" customFormat="1" ht="6" hidden="1" customHeight="1" x14ac:dyDescent="0.2">
      <c r="B63" s="185"/>
      <c r="C63" s="186"/>
      <c r="D63" s="81"/>
      <c r="E63" s="82" t="str">
        <f t="shared" ref="E63:P63" si="155">IF(E61=""," ",E60)</f>
        <v xml:space="preserve"> </v>
      </c>
      <c r="F63" s="82" t="str">
        <f t="shared" si="155"/>
        <v xml:space="preserve"> </v>
      </c>
      <c r="G63" s="82" t="str">
        <f t="shared" si="155"/>
        <v xml:space="preserve"> </v>
      </c>
      <c r="H63" s="82" t="str">
        <f t="shared" si="155"/>
        <v xml:space="preserve"> </v>
      </c>
      <c r="I63" s="82" t="str">
        <f t="shared" si="155"/>
        <v xml:space="preserve"> </v>
      </c>
      <c r="J63" s="82" t="str">
        <f t="shared" si="155"/>
        <v xml:space="preserve"> </v>
      </c>
      <c r="K63" s="82" t="str">
        <f t="shared" si="155"/>
        <v xml:space="preserve"> </v>
      </c>
      <c r="L63" s="82" t="str">
        <f t="shared" si="155"/>
        <v xml:space="preserve"> </v>
      </c>
      <c r="M63" s="82" t="str">
        <f t="shared" si="155"/>
        <v xml:space="preserve"> </v>
      </c>
      <c r="N63" s="82" t="str">
        <f t="shared" si="155"/>
        <v xml:space="preserve"> </v>
      </c>
      <c r="O63" s="82" t="str">
        <f t="shared" si="155"/>
        <v xml:space="preserve"> </v>
      </c>
      <c r="P63" s="82" t="str">
        <f t="shared" si="155"/>
        <v xml:space="preserve"> </v>
      </c>
      <c r="Q63" s="82"/>
      <c r="R63" s="82"/>
      <c r="S63" s="82"/>
      <c r="T63" s="141"/>
    </row>
    <row r="64" spans="1:20" ht="20.100000000000001" customHeight="1" x14ac:dyDescent="0.2">
      <c r="B64" s="210" t="s">
        <v>26</v>
      </c>
      <c r="C64" s="212" t="str">
        <f>IF(ISBLANK($C$4)," ",$C$4)</f>
        <v>K€</v>
      </c>
      <c r="D64" s="63" t="s">
        <v>2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7"/>
      <c r="Q64" s="108">
        <f>IF(ISERROR(AVERAGE(E67:P67)),0,AVERAGE(E67:P67))</f>
        <v>0</v>
      </c>
      <c r="R64" s="4"/>
      <c r="S64" s="109" t="str">
        <f>IF(ISERROR(AVERAGE(E64:P64))," ",AVERAGE(E64:P64))</f>
        <v xml:space="preserve"> </v>
      </c>
      <c r="T64" s="87"/>
    </row>
    <row r="65" spans="2:20" ht="20.100000000000001" customHeight="1" x14ac:dyDescent="0.2">
      <c r="B65" s="207"/>
      <c r="C65" s="201"/>
      <c r="D65" s="37" t="s">
        <v>3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6"/>
      <c r="Q65" s="58">
        <f>IF(ISERROR(AVERAGE(E65:P65)),0,AVERAGE(E65:P65))</f>
        <v>0</v>
      </c>
      <c r="R65" s="6"/>
      <c r="S65" s="7" t="str">
        <f>IF(ISBLANK(P65)," ",Q65)</f>
        <v xml:space="preserve"> </v>
      </c>
      <c r="T65" s="87"/>
    </row>
    <row r="66" spans="2:20" s="8" customFormat="1" ht="20.100000000000001" customHeight="1" x14ac:dyDescent="0.2">
      <c r="B66" s="208"/>
      <c r="C66" s="209"/>
      <c r="D66" s="98" t="s">
        <v>4</v>
      </c>
      <c r="E66" s="110" t="str">
        <f>IF(OR(ISBLANK(E64),ISBLANK(E65))," ",E65-E64)</f>
        <v xml:space="preserve"> </v>
      </c>
      <c r="F66" s="110" t="str">
        <f t="shared" ref="F66:P66" si="156">IF(OR(ISBLANK(F64),ISBLANK(F65))," ",F65-F64)</f>
        <v xml:space="preserve"> </v>
      </c>
      <c r="G66" s="110" t="str">
        <f t="shared" si="156"/>
        <v xml:space="preserve"> </v>
      </c>
      <c r="H66" s="110" t="str">
        <f t="shared" si="156"/>
        <v xml:space="preserve"> </v>
      </c>
      <c r="I66" s="110" t="str">
        <f t="shared" si="156"/>
        <v xml:space="preserve"> </v>
      </c>
      <c r="J66" s="110" t="str">
        <f t="shared" si="156"/>
        <v xml:space="preserve"> </v>
      </c>
      <c r="K66" s="110" t="str">
        <f t="shared" si="156"/>
        <v xml:space="preserve"> </v>
      </c>
      <c r="L66" s="110" t="str">
        <f t="shared" si="156"/>
        <v xml:space="preserve"> </v>
      </c>
      <c r="M66" s="110" t="str">
        <f t="shared" si="156"/>
        <v xml:space="preserve"> </v>
      </c>
      <c r="N66" s="110" t="str">
        <f t="shared" si="156"/>
        <v xml:space="preserve"> </v>
      </c>
      <c r="O66" s="110" t="str">
        <f t="shared" si="156"/>
        <v xml:space="preserve"> </v>
      </c>
      <c r="P66" s="111" t="str">
        <f t="shared" si="156"/>
        <v xml:space="preserve"> </v>
      </c>
      <c r="Q66" s="132" t="str">
        <f>IF(OR(Q64=0,Q65=0)," ",Q65-Q64)</f>
        <v xml:space="preserve"> </v>
      </c>
      <c r="R66" s="11"/>
      <c r="S66" s="112" t="str">
        <f>IF(OR(ISBLANK(P64),ISBLANK(P65))," ",S65-S64)</f>
        <v xml:space="preserve"> </v>
      </c>
      <c r="T66" s="169"/>
    </row>
    <row r="67" spans="2:20" s="83" customFormat="1" ht="6" hidden="1" customHeight="1" x14ac:dyDescent="0.2">
      <c r="B67" s="185"/>
      <c r="C67" s="186"/>
      <c r="D67" s="81"/>
      <c r="E67" s="82" t="str">
        <f>IF(E65=""," ",E64)</f>
        <v xml:space="preserve"> </v>
      </c>
      <c r="F67" s="82" t="str">
        <f t="shared" ref="F67:P67" si="157">IF(F65=""," ",F64)</f>
        <v xml:space="preserve"> </v>
      </c>
      <c r="G67" s="82" t="str">
        <f t="shared" si="157"/>
        <v xml:space="preserve"> </v>
      </c>
      <c r="H67" s="82" t="str">
        <f t="shared" si="157"/>
        <v xml:space="preserve"> </v>
      </c>
      <c r="I67" s="82" t="str">
        <f t="shared" si="157"/>
        <v xml:space="preserve"> </v>
      </c>
      <c r="J67" s="82" t="str">
        <f t="shared" si="157"/>
        <v xml:space="preserve"> </v>
      </c>
      <c r="K67" s="82" t="str">
        <f t="shared" si="157"/>
        <v xml:space="preserve"> </v>
      </c>
      <c r="L67" s="82" t="str">
        <f t="shared" si="157"/>
        <v xml:space="preserve"> </v>
      </c>
      <c r="M67" s="82" t="str">
        <f t="shared" si="157"/>
        <v xml:space="preserve"> </v>
      </c>
      <c r="N67" s="82" t="str">
        <f t="shared" si="157"/>
        <v xml:space="preserve"> </v>
      </c>
      <c r="O67" s="82" t="str">
        <f t="shared" si="157"/>
        <v xml:space="preserve"> </v>
      </c>
      <c r="P67" s="82" t="str">
        <f t="shared" si="157"/>
        <v xml:space="preserve"> </v>
      </c>
      <c r="Q67" s="82"/>
      <c r="R67" s="82"/>
      <c r="S67" s="82"/>
      <c r="T67" s="141"/>
    </row>
    <row r="68" spans="2:20" ht="15.95" customHeight="1" x14ac:dyDescent="0.2">
      <c r="B68" s="210" t="s">
        <v>27</v>
      </c>
      <c r="C68" s="242" t="str">
        <f>IF(ISBLANK($C$4)," ",$C$4)</f>
        <v>K€</v>
      </c>
      <c r="D68" s="245" t="s">
        <v>2</v>
      </c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4"/>
      <c r="Q68" s="115">
        <f>IF(ISERROR(SUM(E73:P73)),0,SUM(E73:P73))</f>
        <v>0</v>
      </c>
      <c r="R68" s="4"/>
      <c r="S68" s="116">
        <f>IF(ISERROR(SUM(E68:P68))," ",SUM(E68:P68))</f>
        <v>0</v>
      </c>
      <c r="T68" s="87"/>
    </row>
    <row r="69" spans="2:20" ht="15.95" customHeight="1" x14ac:dyDescent="0.2">
      <c r="B69" s="202"/>
      <c r="C69" s="243"/>
      <c r="D69" s="246"/>
      <c r="E69" s="170" t="str">
        <f>IF(ISERROR(E68/E29)," ",E68/E29)</f>
        <v xml:space="preserve"> </v>
      </c>
      <c r="F69" s="170" t="str">
        <f t="shared" ref="F69:S69" si="158">IF(ISERROR(F68/F29)," ",F68/F29)</f>
        <v xml:space="preserve"> </v>
      </c>
      <c r="G69" s="170" t="str">
        <f t="shared" si="158"/>
        <v xml:space="preserve"> </v>
      </c>
      <c r="H69" s="170" t="str">
        <f t="shared" si="158"/>
        <v xml:space="preserve"> </v>
      </c>
      <c r="I69" s="170" t="str">
        <f t="shared" si="158"/>
        <v xml:space="preserve"> </v>
      </c>
      <c r="J69" s="170" t="str">
        <f t="shared" si="158"/>
        <v xml:space="preserve"> </v>
      </c>
      <c r="K69" s="170" t="str">
        <f t="shared" si="158"/>
        <v xml:space="preserve"> </v>
      </c>
      <c r="L69" s="170" t="str">
        <f t="shared" si="158"/>
        <v xml:space="preserve"> </v>
      </c>
      <c r="M69" s="170" t="str">
        <f t="shared" si="158"/>
        <v xml:space="preserve"> </v>
      </c>
      <c r="N69" s="170" t="str">
        <f t="shared" si="158"/>
        <v xml:space="preserve"> </v>
      </c>
      <c r="O69" s="170" t="str">
        <f t="shared" si="158"/>
        <v xml:space="preserve"> </v>
      </c>
      <c r="P69" s="170" t="str">
        <f t="shared" si="158"/>
        <v xml:space="preserve"> </v>
      </c>
      <c r="Q69" s="170" t="str">
        <f t="shared" si="158"/>
        <v xml:space="preserve"> </v>
      </c>
      <c r="R69" s="4"/>
      <c r="S69" s="117" t="str">
        <f t="shared" si="158"/>
        <v xml:space="preserve"> </v>
      </c>
      <c r="T69" s="87"/>
    </row>
    <row r="70" spans="2:20" ht="15.95" customHeight="1" x14ac:dyDescent="0.2">
      <c r="B70" s="207"/>
      <c r="C70" s="244" t="s">
        <v>0</v>
      </c>
      <c r="D70" s="247" t="s">
        <v>3</v>
      </c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20"/>
      <c r="Q70" s="121">
        <f>IF(ISERROR(SUM(E70:P70)),0,SUM(E70:P70))</f>
        <v>0</v>
      </c>
      <c r="R70" s="6"/>
      <c r="S70" s="122" t="str">
        <f>IF(ISBLANK(P70)," ",Q70)</f>
        <v xml:space="preserve"> </v>
      </c>
      <c r="T70" s="87"/>
    </row>
    <row r="71" spans="2:20" ht="15.95" customHeight="1" x14ac:dyDescent="0.2">
      <c r="B71" s="207"/>
      <c r="C71" s="244"/>
      <c r="D71" s="246"/>
      <c r="E71" s="171" t="str">
        <f>IF(ISERROR(E70/E30)," ",E70/E30)</f>
        <v xml:space="preserve"> </v>
      </c>
      <c r="F71" s="171" t="str">
        <f t="shared" ref="F71:P71" si="159">IF(ISERROR(F70/F30)," ",F70/F30)</f>
        <v xml:space="preserve"> </v>
      </c>
      <c r="G71" s="171" t="str">
        <f t="shared" si="159"/>
        <v xml:space="preserve"> </v>
      </c>
      <c r="H71" s="171" t="str">
        <f t="shared" si="159"/>
        <v xml:space="preserve"> </v>
      </c>
      <c r="I71" s="171" t="str">
        <f t="shared" si="159"/>
        <v xml:space="preserve"> </v>
      </c>
      <c r="J71" s="171" t="str">
        <f t="shared" si="159"/>
        <v xml:space="preserve"> </v>
      </c>
      <c r="K71" s="171" t="str">
        <f t="shared" si="159"/>
        <v xml:space="preserve"> </v>
      </c>
      <c r="L71" s="171" t="str">
        <f t="shared" si="159"/>
        <v xml:space="preserve"> </v>
      </c>
      <c r="M71" s="171" t="str">
        <f t="shared" si="159"/>
        <v xml:space="preserve"> </v>
      </c>
      <c r="N71" s="171" t="str">
        <f t="shared" si="159"/>
        <v xml:space="preserve"> </v>
      </c>
      <c r="O71" s="171" t="str">
        <f t="shared" si="159"/>
        <v xml:space="preserve"> </v>
      </c>
      <c r="P71" s="171" t="str">
        <f t="shared" si="159"/>
        <v xml:space="preserve"> </v>
      </c>
      <c r="Q71" s="172" t="str">
        <f>IF(ISERROR(Q70/Q30)," ",Q70/Q30)</f>
        <v xml:space="preserve"> </v>
      </c>
      <c r="R71" s="118"/>
      <c r="S71" s="123" t="str">
        <f>IF(ISERROR(S70/S30)," ",S70/S30)</f>
        <v xml:space="preserve"> </v>
      </c>
      <c r="T71" s="87"/>
    </row>
    <row r="72" spans="2:20" s="8" customFormat="1" ht="20.100000000000001" customHeight="1" x14ac:dyDescent="0.2">
      <c r="B72" s="211"/>
      <c r="C72" s="187"/>
      <c r="D72" s="78" t="s">
        <v>4</v>
      </c>
      <c r="E72" s="44" t="str">
        <f>IF(ISERROR(IF(OR(ISBLANK(E68),ISBLANK(E70))," ",E71-E69))," ",IF(OR(ISBLANK(E68),ISBLANK(E70))," ",E71-E69))</f>
        <v xml:space="preserve"> </v>
      </c>
      <c r="F72" s="44" t="str">
        <f t="shared" ref="F72:P72" si="160">IF(ISERROR(IF(OR(ISBLANK(F68),ISBLANK(F70))," ",F71-F69))," ",IF(OR(ISBLANK(F68),ISBLANK(F70))," ",F71-F69))</f>
        <v xml:space="preserve"> </v>
      </c>
      <c r="G72" s="44" t="str">
        <f t="shared" si="160"/>
        <v xml:space="preserve"> </v>
      </c>
      <c r="H72" s="44" t="str">
        <f t="shared" si="160"/>
        <v xml:space="preserve"> </v>
      </c>
      <c r="I72" s="44" t="str">
        <f t="shared" si="160"/>
        <v xml:space="preserve"> </v>
      </c>
      <c r="J72" s="44" t="str">
        <f t="shared" si="160"/>
        <v xml:space="preserve"> </v>
      </c>
      <c r="K72" s="44" t="str">
        <f t="shared" si="160"/>
        <v xml:space="preserve"> </v>
      </c>
      <c r="L72" s="44" t="str">
        <f t="shared" si="160"/>
        <v xml:space="preserve"> </v>
      </c>
      <c r="M72" s="44" t="str">
        <f t="shared" si="160"/>
        <v xml:space="preserve"> </v>
      </c>
      <c r="N72" s="44" t="str">
        <f t="shared" si="160"/>
        <v xml:space="preserve"> </v>
      </c>
      <c r="O72" s="44" t="str">
        <f t="shared" si="160"/>
        <v xml:space="preserve"> </v>
      </c>
      <c r="P72" s="44" t="str">
        <f t="shared" si="160"/>
        <v xml:space="preserve"> </v>
      </c>
      <c r="Q72" s="134" t="str">
        <f>IF(ISERROR(IF(OR(Q69=0,Q71=0)," ",Q71-Q69))," ",IF(OR(Q69=0,Q71=0)," ",Q71-Q69))</f>
        <v xml:space="preserve"> </v>
      </c>
      <c r="R72" s="11"/>
      <c r="S72" s="51" t="str">
        <f>IF(OR(ISBLANK(P68),ISBLANK(P70))," ",S71-S69)</f>
        <v xml:space="preserve"> </v>
      </c>
      <c r="T72" s="169"/>
    </row>
    <row r="73" spans="2:20" s="83" customFormat="1" ht="6" customHeight="1" x14ac:dyDescent="0.2">
      <c r="B73" s="84"/>
      <c r="C73" s="80"/>
      <c r="D73" s="81"/>
      <c r="E73" s="82" t="str">
        <f>IF(E70=""," ",E68)</f>
        <v xml:space="preserve"> </v>
      </c>
      <c r="F73" s="82" t="str">
        <f t="shared" ref="F73:P73" si="161">IF(F70=""," ",F68)</f>
        <v xml:space="preserve"> </v>
      </c>
      <c r="G73" s="82" t="str">
        <f t="shared" si="161"/>
        <v xml:space="preserve"> </v>
      </c>
      <c r="H73" s="82" t="str">
        <f t="shared" si="161"/>
        <v xml:space="preserve"> </v>
      </c>
      <c r="I73" s="82" t="str">
        <f t="shared" si="161"/>
        <v xml:space="preserve"> </v>
      </c>
      <c r="J73" s="82" t="str">
        <f t="shared" si="161"/>
        <v xml:space="preserve"> </v>
      </c>
      <c r="K73" s="82" t="str">
        <f t="shared" si="161"/>
        <v xml:space="preserve"> </v>
      </c>
      <c r="L73" s="82" t="str">
        <f t="shared" si="161"/>
        <v xml:space="preserve"> </v>
      </c>
      <c r="M73" s="82" t="str">
        <f t="shared" si="161"/>
        <v xml:space="preserve"> </v>
      </c>
      <c r="N73" s="82" t="str">
        <f t="shared" si="161"/>
        <v xml:space="preserve"> </v>
      </c>
      <c r="O73" s="82" t="str">
        <f t="shared" si="161"/>
        <v xml:space="preserve"> </v>
      </c>
      <c r="P73" s="82" t="str">
        <f t="shared" si="161"/>
        <v xml:space="preserve"> </v>
      </c>
      <c r="Q73" s="82"/>
      <c r="R73" s="82"/>
      <c r="S73" s="82"/>
      <c r="T73" s="141"/>
    </row>
    <row r="74" spans="2:20" ht="20.100000000000001" customHeight="1" x14ac:dyDescent="0.2">
      <c r="B74" s="249" t="s">
        <v>33</v>
      </c>
      <c r="C74" s="249"/>
      <c r="D74" s="249"/>
    </row>
    <row r="75" spans="2:20" ht="20.100000000000001" customHeight="1" x14ac:dyDescent="0.2">
      <c r="B75" s="217" t="s">
        <v>30</v>
      </c>
      <c r="C75" s="253" t="s">
        <v>28</v>
      </c>
      <c r="D75" s="36" t="s">
        <v>2</v>
      </c>
      <c r="E75" s="29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1"/>
      <c r="Q75" s="59">
        <f>IF(ISERROR(AVERAGE(E78:P78)),0,AVERAGE(E78:P78))</f>
        <v>0</v>
      </c>
      <c r="R75" s="17"/>
      <c r="S75" s="48" t="str">
        <f>IF(ISERROR(AVERAGE(E75:P75))," ",AVERAGE(E75:P75))</f>
        <v xml:space="preserve"> </v>
      </c>
      <c r="T75" s="87">
        <f>IF(UM="K€",Q75,IF(UM="€",Q75/1000," "))</f>
        <v>0</v>
      </c>
    </row>
    <row r="76" spans="2:20" ht="20.100000000000001" customHeight="1" x14ac:dyDescent="0.2">
      <c r="B76" s="213"/>
      <c r="C76" s="254"/>
      <c r="D76" s="37" t="s">
        <v>3</v>
      </c>
      <c r="E76" s="32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4"/>
      <c r="Q76" s="60">
        <f>IF(ISERROR(AVERAGE(E76:P76)),0,AVERAGE(E76:P76))</f>
        <v>0</v>
      </c>
      <c r="R76" s="17"/>
      <c r="S76" s="49" t="str">
        <f>IF(ISBLANK(P76)," ",Q76)</f>
        <v xml:space="preserve"> </v>
      </c>
      <c r="T76" s="87">
        <f>IF(UM="K€",Q76,IF(UM="€",Q76/1000," "))</f>
        <v>0</v>
      </c>
    </row>
    <row r="77" spans="2:20" ht="20.100000000000001" customHeight="1" x14ac:dyDescent="0.2">
      <c r="B77" s="255" t="s">
        <v>29</v>
      </c>
      <c r="C77" s="256"/>
      <c r="D77" s="98" t="s">
        <v>4</v>
      </c>
      <c r="E77" s="143" t="str">
        <f>IF(ISBLANK(E76)," ",E76-E75)</f>
        <v xml:space="preserve"> </v>
      </c>
      <c r="F77" s="143" t="str">
        <f t="shared" ref="F77:P77" si="162">IF(ISBLANK(F76)," ",F76-F75)</f>
        <v xml:space="preserve"> </v>
      </c>
      <c r="G77" s="143" t="str">
        <f t="shared" si="162"/>
        <v xml:space="preserve"> </v>
      </c>
      <c r="H77" s="143" t="str">
        <f t="shared" si="162"/>
        <v xml:space="preserve"> </v>
      </c>
      <c r="I77" s="143" t="str">
        <f t="shared" si="162"/>
        <v xml:space="preserve"> </v>
      </c>
      <c r="J77" s="143" t="str">
        <f t="shared" si="162"/>
        <v xml:space="preserve"> </v>
      </c>
      <c r="K77" s="143" t="str">
        <f t="shared" si="162"/>
        <v xml:space="preserve"> </v>
      </c>
      <c r="L77" s="143" t="str">
        <f t="shared" si="162"/>
        <v xml:space="preserve"> </v>
      </c>
      <c r="M77" s="143" t="str">
        <f t="shared" si="162"/>
        <v xml:space="preserve"> </v>
      </c>
      <c r="N77" s="143" t="str">
        <f t="shared" si="162"/>
        <v xml:space="preserve"> </v>
      </c>
      <c r="O77" s="143" t="str">
        <f t="shared" si="162"/>
        <v xml:space="preserve"> </v>
      </c>
      <c r="P77" s="144" t="str">
        <f t="shared" si="162"/>
        <v xml:space="preserve"> </v>
      </c>
      <c r="Q77" s="145" t="str">
        <f>IF(OR(Q75=0,Q76=0)," ",Q76-Q75)</f>
        <v xml:space="preserve"> </v>
      </c>
      <c r="R77" s="17"/>
      <c r="S77" s="146" t="str">
        <f>IF(OR(ISBLANK(P75),ISBLANK(P76))," ",S76-S75)</f>
        <v xml:space="preserve"> </v>
      </c>
    </row>
    <row r="78" spans="2:20" ht="20.100000000000001" hidden="1" customHeight="1" x14ac:dyDescent="0.2">
      <c r="B78" s="224"/>
      <c r="C78" s="225"/>
      <c r="D78" s="225"/>
      <c r="E78" s="16" t="str">
        <f>IF(E76=""," ",E75)</f>
        <v xml:space="preserve"> </v>
      </c>
      <c r="F78" s="16" t="str">
        <f t="shared" ref="F78:P78" si="163">IF(F76=""," ",F75)</f>
        <v xml:space="preserve"> </v>
      </c>
      <c r="G78" s="16" t="str">
        <f t="shared" si="163"/>
        <v xml:space="preserve"> </v>
      </c>
      <c r="H78" s="16" t="str">
        <f t="shared" si="163"/>
        <v xml:space="preserve"> </v>
      </c>
      <c r="I78" s="16" t="str">
        <f t="shared" si="163"/>
        <v xml:space="preserve"> </v>
      </c>
      <c r="J78" s="16" t="str">
        <f t="shared" si="163"/>
        <v xml:space="preserve"> </v>
      </c>
      <c r="K78" s="16" t="str">
        <f t="shared" si="163"/>
        <v xml:space="preserve"> </v>
      </c>
      <c r="L78" s="16" t="str">
        <f t="shared" si="163"/>
        <v xml:space="preserve"> </v>
      </c>
      <c r="M78" s="16" t="str">
        <f t="shared" si="163"/>
        <v xml:space="preserve"> </v>
      </c>
      <c r="N78" s="16" t="str">
        <f t="shared" si="163"/>
        <v xml:space="preserve"> </v>
      </c>
      <c r="O78" s="16" t="str">
        <f t="shared" si="163"/>
        <v xml:space="preserve"> </v>
      </c>
      <c r="P78" s="16" t="str">
        <f t="shared" si="163"/>
        <v xml:space="preserve"> </v>
      </c>
      <c r="Q78" s="16"/>
      <c r="R78" s="17"/>
      <c r="S78" s="17"/>
    </row>
    <row r="79" spans="2:20" ht="20.100000000000001" customHeight="1" x14ac:dyDescent="0.2">
      <c r="B79" s="252" t="s">
        <v>31</v>
      </c>
      <c r="C79" s="212" t="str">
        <f>IF(ISBLANK($C$4)," ",$C$4)</f>
        <v>K€</v>
      </c>
      <c r="D79" s="189" t="s">
        <v>2</v>
      </c>
      <c r="E79" s="190" t="str">
        <f>IF(ISERROR(E29/E75)," ",E29/E75)</f>
        <v xml:space="preserve"> </v>
      </c>
      <c r="F79" s="190" t="str">
        <f t="shared" ref="F79:P79" si="164">IF(ISERROR(F29/F75)," ",F29/F75)</f>
        <v xml:space="preserve"> </v>
      </c>
      <c r="G79" s="190" t="str">
        <f t="shared" si="164"/>
        <v xml:space="preserve"> </v>
      </c>
      <c r="H79" s="190" t="str">
        <f t="shared" si="164"/>
        <v xml:space="preserve"> </v>
      </c>
      <c r="I79" s="190" t="str">
        <f t="shared" si="164"/>
        <v xml:space="preserve"> </v>
      </c>
      <c r="J79" s="190" t="str">
        <f t="shared" si="164"/>
        <v xml:space="preserve"> </v>
      </c>
      <c r="K79" s="190" t="str">
        <f t="shared" si="164"/>
        <v xml:space="preserve"> </v>
      </c>
      <c r="L79" s="190" t="str">
        <f t="shared" si="164"/>
        <v xml:space="preserve"> </v>
      </c>
      <c r="M79" s="190" t="str">
        <f t="shared" si="164"/>
        <v xml:space="preserve"> </v>
      </c>
      <c r="N79" s="190" t="str">
        <f t="shared" si="164"/>
        <v xml:space="preserve"> </v>
      </c>
      <c r="O79" s="190" t="str">
        <f t="shared" si="164"/>
        <v xml:space="preserve"> </v>
      </c>
      <c r="P79" s="191" t="str">
        <f t="shared" si="164"/>
        <v xml:space="preserve"> </v>
      </c>
      <c r="Q79" s="192">
        <f>IF(ISERROR(AVERAGE(E83:P83)),0,AVERAGE(E83:P83))</f>
        <v>0</v>
      </c>
      <c r="R79" s="4"/>
      <c r="S79" s="147" t="str">
        <f>IF(ISERROR(AVERAGE(E79:P79))," ",AVERAGE(E79:P79))</f>
        <v xml:space="preserve"> </v>
      </c>
      <c r="T79" s="87"/>
    </row>
    <row r="80" spans="2:20" ht="20.100000000000001" customHeight="1" x14ac:dyDescent="0.2">
      <c r="B80" s="213"/>
      <c r="C80" s="201"/>
      <c r="D80" s="37" t="s">
        <v>3</v>
      </c>
      <c r="E80" s="25" t="str">
        <f>IF(ISERROR(E30/E76)," ",E30/E76)</f>
        <v xml:space="preserve"> </v>
      </c>
      <c r="F80" s="25" t="str">
        <f t="shared" ref="F80:P80" si="165">IF(ISERROR(F30/F76)," ",F30/F76)</f>
        <v xml:space="preserve"> </v>
      </c>
      <c r="G80" s="25" t="str">
        <f t="shared" si="165"/>
        <v xml:space="preserve"> </v>
      </c>
      <c r="H80" s="25" t="str">
        <f t="shared" si="165"/>
        <v xml:space="preserve"> </v>
      </c>
      <c r="I80" s="25"/>
      <c r="J80" s="25" t="str">
        <f t="shared" si="165"/>
        <v xml:space="preserve"> </v>
      </c>
      <c r="K80" s="25" t="str">
        <f t="shared" si="165"/>
        <v xml:space="preserve"> </v>
      </c>
      <c r="L80" s="25" t="str">
        <f t="shared" si="165"/>
        <v xml:space="preserve"> </v>
      </c>
      <c r="M80" s="25" t="str">
        <f t="shared" si="165"/>
        <v xml:space="preserve"> </v>
      </c>
      <c r="N80" s="25" t="str">
        <f t="shared" si="165"/>
        <v xml:space="preserve"> </v>
      </c>
      <c r="O80" s="25" t="str">
        <f t="shared" si="165"/>
        <v xml:space="preserve"> </v>
      </c>
      <c r="P80" s="124" t="str">
        <f t="shared" si="165"/>
        <v xml:space="preserve"> </v>
      </c>
      <c r="Q80" s="125">
        <f>IF(ISERROR(AVERAGE(E80:P80)),0,AVERAGE(E80:P80))</f>
        <v>0</v>
      </c>
      <c r="R80" s="6"/>
      <c r="S80" s="7" t="str">
        <f>IF(ISBLANK(P76)," ",Q80)</f>
        <v xml:space="preserve"> </v>
      </c>
      <c r="T80" s="87"/>
    </row>
    <row r="81" spans="2:20" s="8" customFormat="1" ht="15.95" customHeight="1" x14ac:dyDescent="0.2">
      <c r="B81" s="257" t="s">
        <v>32</v>
      </c>
      <c r="C81" s="258"/>
      <c r="D81" s="226" t="s">
        <v>4</v>
      </c>
      <c r="E81" s="126" t="str">
        <f t="shared" ref="E81:F81" si="166">IF(ISERROR(IF(ISBLANK(E80)," ",E80-E79))," ",IF(ISBLANK(E80)," ",E80-E79))</f>
        <v xml:space="preserve"> </v>
      </c>
      <c r="F81" s="126" t="str">
        <f t="shared" si="166"/>
        <v xml:space="preserve"> </v>
      </c>
      <c r="G81" s="126" t="str">
        <f>IF(ISERROR(IF(ISBLANK(G80)," ",G80-G79))," ",IF(ISBLANK(G80)," ",G80-G79))</f>
        <v xml:space="preserve"> </v>
      </c>
      <c r="H81" s="126" t="str">
        <f t="shared" ref="H81:P81" si="167">IF(ISERROR(IF(ISBLANK(H80)," ",H80-H79))," ",IF(ISBLANK(H80)," ",H80-H79))</f>
        <v xml:space="preserve"> </v>
      </c>
      <c r="I81" s="126" t="str">
        <f t="shared" si="167"/>
        <v xml:space="preserve"> </v>
      </c>
      <c r="J81" s="126" t="str">
        <f t="shared" si="167"/>
        <v xml:space="preserve"> </v>
      </c>
      <c r="K81" s="126" t="str">
        <f t="shared" si="167"/>
        <v xml:space="preserve"> </v>
      </c>
      <c r="L81" s="126" t="str">
        <f t="shared" si="167"/>
        <v xml:space="preserve"> </v>
      </c>
      <c r="M81" s="126" t="str">
        <f t="shared" si="167"/>
        <v xml:space="preserve"> </v>
      </c>
      <c r="N81" s="126" t="str">
        <f t="shared" si="167"/>
        <v xml:space="preserve"> </v>
      </c>
      <c r="O81" s="126" t="str">
        <f t="shared" si="167"/>
        <v xml:space="preserve"> </v>
      </c>
      <c r="P81" s="127" t="str">
        <f t="shared" si="167"/>
        <v xml:space="preserve"> </v>
      </c>
      <c r="Q81" s="133">
        <f t="shared" ref="Q81" si="168">IF(ISBLANK(Q80)," ",Q80-Q79)</f>
        <v>0</v>
      </c>
      <c r="R81" s="11"/>
      <c r="S81" s="128" t="str">
        <f>IF(OR(ISBLANK(P75),ISBLANK(P76))," ",S80-S79)</f>
        <v xml:space="preserve"> </v>
      </c>
      <c r="T81" s="169"/>
    </row>
    <row r="82" spans="2:20" s="8" customFormat="1" ht="15.95" customHeight="1" x14ac:dyDescent="0.2">
      <c r="B82" s="259"/>
      <c r="C82" s="260"/>
      <c r="D82" s="228"/>
      <c r="E82" s="129" t="str">
        <f t="shared" ref="E82:F82" si="169">IF(ISERROR(IF(ISBLANK(E81)," ",E81/E79))," ",IF(ISBLANK(E81)," ",E81/E79))</f>
        <v xml:space="preserve"> </v>
      </c>
      <c r="F82" s="129" t="str">
        <f t="shared" si="169"/>
        <v xml:space="preserve"> </v>
      </c>
      <c r="G82" s="129" t="str">
        <f>IF(ISERROR(IF(ISBLANK(G81)," ",G81/G79))," ",IF(ISBLANK(G81)," ",G81/G79))</f>
        <v xml:space="preserve"> </v>
      </c>
      <c r="H82" s="129" t="str">
        <f t="shared" ref="H82:P82" si="170">IF(ISERROR(IF(ISBLANK(H81)," ",H81/H79))," ",IF(ISBLANK(H81)," ",H81/H79))</f>
        <v xml:space="preserve"> </v>
      </c>
      <c r="I82" s="129" t="str">
        <f t="shared" si="170"/>
        <v xml:space="preserve"> </v>
      </c>
      <c r="J82" s="129" t="str">
        <f t="shared" si="170"/>
        <v xml:space="preserve"> </v>
      </c>
      <c r="K82" s="129" t="str">
        <f t="shared" si="170"/>
        <v xml:space="preserve"> </v>
      </c>
      <c r="L82" s="129" t="str">
        <f t="shared" si="170"/>
        <v xml:space="preserve"> </v>
      </c>
      <c r="M82" s="129" t="str">
        <f t="shared" si="170"/>
        <v xml:space="preserve"> </v>
      </c>
      <c r="N82" s="129" t="str">
        <f t="shared" si="170"/>
        <v xml:space="preserve"> </v>
      </c>
      <c r="O82" s="129" t="str">
        <f t="shared" si="170"/>
        <v xml:space="preserve"> </v>
      </c>
      <c r="P82" s="129" t="str">
        <f t="shared" si="170"/>
        <v xml:space="preserve"> </v>
      </c>
      <c r="Q82" s="163" t="str">
        <f t="shared" ref="Q82" si="171">IF(ISERROR(Q81/Q79)," ",Q81/Q79)</f>
        <v xml:space="preserve"> </v>
      </c>
      <c r="R82" s="130"/>
      <c r="S82" s="131" t="str">
        <f>IF(OR(ISBLANK(P75),ISBLANK(P76))," ",S81-S80)</f>
        <v xml:space="preserve"> </v>
      </c>
      <c r="T82" s="169"/>
    </row>
    <row r="83" spans="2:20" s="142" customFormat="1" ht="3" customHeight="1" x14ac:dyDescent="0.2">
      <c r="B83" s="138"/>
      <c r="C83" s="139"/>
      <c r="D83" s="140"/>
      <c r="E83" s="87" t="str">
        <f>IF(E80=" "," ",E79)</f>
        <v xml:space="preserve"> </v>
      </c>
      <c r="F83" s="87" t="str">
        <f t="shared" ref="F83:P83" si="172">IF(F80=" "," ",F79)</f>
        <v xml:space="preserve"> </v>
      </c>
      <c r="G83" s="87" t="str">
        <f t="shared" si="172"/>
        <v xml:space="preserve"> </v>
      </c>
      <c r="H83" s="87" t="str">
        <f t="shared" si="172"/>
        <v xml:space="preserve"> </v>
      </c>
      <c r="I83" s="87" t="str">
        <f t="shared" si="172"/>
        <v xml:space="preserve"> </v>
      </c>
      <c r="J83" s="87" t="str">
        <f t="shared" si="172"/>
        <v xml:space="preserve"> </v>
      </c>
      <c r="K83" s="87" t="str">
        <f t="shared" si="172"/>
        <v xml:space="preserve"> </v>
      </c>
      <c r="L83" s="87" t="str">
        <f t="shared" si="172"/>
        <v xml:space="preserve"> </v>
      </c>
      <c r="M83" s="87" t="str">
        <f t="shared" si="172"/>
        <v xml:space="preserve"> </v>
      </c>
      <c r="N83" s="87" t="str">
        <f t="shared" si="172"/>
        <v xml:space="preserve"> </v>
      </c>
      <c r="O83" s="87" t="str">
        <f t="shared" si="172"/>
        <v xml:space="preserve"> </v>
      </c>
      <c r="P83" s="87" t="str">
        <f t="shared" si="172"/>
        <v xml:space="preserve"> </v>
      </c>
      <c r="Q83" s="87"/>
      <c r="R83" s="87"/>
      <c r="S83" s="87" t="str">
        <f t="shared" ref="S83" si="173">IF(ISERROR(S81/S79)," ",S81/S79)</f>
        <v xml:space="preserve"> </v>
      </c>
      <c r="T83" s="141"/>
    </row>
    <row r="84" spans="2:20" ht="20.100000000000001" customHeight="1" x14ac:dyDescent="0.2">
      <c r="B84" s="217" t="s">
        <v>40</v>
      </c>
      <c r="C84" s="218" t="s">
        <v>0</v>
      </c>
      <c r="D84" s="36" t="s">
        <v>2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9"/>
      <c r="Q84" s="150">
        <f>IF(ISERROR(AVERAGE(E88:P88)),0,AVERAGE(E88:P88))</f>
        <v>0</v>
      </c>
      <c r="R84" s="4"/>
      <c r="S84" s="154" t="str">
        <f>IF(ISERROR(AVERAGE(E84:P84))," ",AVERAGE(E84:P84))</f>
        <v xml:space="preserve"> </v>
      </c>
      <c r="T84" s="87"/>
    </row>
    <row r="85" spans="2:20" ht="20.100000000000001" customHeight="1" x14ac:dyDescent="0.2">
      <c r="B85" s="213"/>
      <c r="C85" s="214"/>
      <c r="D85" s="37" t="s">
        <v>3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  <c r="Q85" s="153">
        <f>IF(ISERROR(AVERAGE(E85:P85)),0,AVERAGE(E85:P85))</f>
        <v>0</v>
      </c>
      <c r="R85" s="6"/>
      <c r="S85" s="155" t="str">
        <f>IF(ISBLANK(P85)," ",Q85)</f>
        <v xml:space="preserve"> </v>
      </c>
      <c r="T85" s="87"/>
    </row>
    <row r="86" spans="2:20" s="8" customFormat="1" ht="15.95" customHeight="1" x14ac:dyDescent="0.2">
      <c r="B86" s="238" t="s">
        <v>41</v>
      </c>
      <c r="C86" s="239"/>
      <c r="D86" s="226" t="s">
        <v>4</v>
      </c>
      <c r="E86" s="173" t="str">
        <f>IF(ISBLANK(E85)," ",E85-E84)</f>
        <v xml:space="preserve"> </v>
      </c>
      <c r="F86" s="173" t="str">
        <f t="shared" ref="F86:P86" si="174">IF(ISBLANK(F85)," ",F85-F84)</f>
        <v xml:space="preserve"> </v>
      </c>
      <c r="G86" s="173" t="str">
        <f t="shared" si="174"/>
        <v xml:space="preserve"> </v>
      </c>
      <c r="H86" s="173" t="str">
        <f t="shared" si="174"/>
        <v xml:space="preserve"> </v>
      </c>
      <c r="I86" s="173" t="str">
        <f t="shared" si="174"/>
        <v xml:space="preserve"> </v>
      </c>
      <c r="J86" s="173" t="str">
        <f t="shared" si="174"/>
        <v xml:space="preserve"> </v>
      </c>
      <c r="K86" s="173" t="str">
        <f t="shared" si="174"/>
        <v xml:space="preserve"> </v>
      </c>
      <c r="L86" s="173" t="str">
        <f t="shared" si="174"/>
        <v xml:space="preserve"> </v>
      </c>
      <c r="M86" s="173" t="str">
        <f t="shared" si="174"/>
        <v xml:space="preserve"> </v>
      </c>
      <c r="N86" s="173" t="str">
        <f t="shared" si="174"/>
        <v xml:space="preserve"> </v>
      </c>
      <c r="O86" s="173" t="str">
        <f t="shared" si="174"/>
        <v xml:space="preserve"> </v>
      </c>
      <c r="P86" s="174" t="str">
        <f t="shared" si="174"/>
        <v xml:space="preserve"> </v>
      </c>
      <c r="Q86" s="175">
        <f>IF(ISERROR(Q85-Q84)," ",Q85-Q84)</f>
        <v>0</v>
      </c>
      <c r="R86" s="42"/>
      <c r="S86" s="166" t="str">
        <f>IF(OR(ISBLANK(P84),ISBLANK(P85))," ",S85-S84)</f>
        <v xml:space="preserve"> </v>
      </c>
      <c r="T86" s="169"/>
    </row>
    <row r="87" spans="2:20" s="8" customFormat="1" ht="15.95" customHeight="1" x14ac:dyDescent="0.2">
      <c r="B87" s="240"/>
      <c r="C87" s="241"/>
      <c r="D87" s="228"/>
      <c r="E87" s="18" t="str">
        <f>IF(ISERROR(IF(ISBLANK(E86)," ",E86-E85))," ",IF(ISBLANK(E86)," ",E86-E85))</f>
        <v xml:space="preserve"> </v>
      </c>
      <c r="F87" s="18" t="str">
        <f t="shared" ref="F87:P87" si="175">IF(ISERROR(IF(ISBLANK(F86)," ",F86-F85))," ",IF(ISBLANK(F86)," ",F86-F85))</f>
        <v xml:space="preserve"> </v>
      </c>
      <c r="G87" s="18" t="str">
        <f t="shared" si="175"/>
        <v xml:space="preserve"> </v>
      </c>
      <c r="H87" s="18" t="str">
        <f t="shared" si="175"/>
        <v xml:space="preserve"> </v>
      </c>
      <c r="I87" s="18" t="str">
        <f t="shared" si="175"/>
        <v xml:space="preserve"> </v>
      </c>
      <c r="J87" s="18" t="str">
        <f t="shared" si="175"/>
        <v xml:space="preserve"> </v>
      </c>
      <c r="K87" s="18" t="str">
        <f t="shared" si="175"/>
        <v xml:space="preserve"> </v>
      </c>
      <c r="L87" s="18" t="str">
        <f t="shared" si="175"/>
        <v xml:space="preserve"> </v>
      </c>
      <c r="M87" s="18" t="str">
        <f t="shared" si="175"/>
        <v xml:space="preserve"> </v>
      </c>
      <c r="N87" s="18" t="str">
        <f t="shared" si="175"/>
        <v xml:space="preserve"> </v>
      </c>
      <c r="O87" s="18" t="str">
        <f t="shared" si="175"/>
        <v xml:space="preserve"> </v>
      </c>
      <c r="P87" s="19" t="str">
        <f t="shared" si="175"/>
        <v xml:space="preserve"> </v>
      </c>
      <c r="Q87" s="162">
        <f>IF(ISERROR(Q86-Q85)," ",Q86-Q85)</f>
        <v>0</v>
      </c>
      <c r="R87" s="42"/>
      <c r="S87" s="159" t="str">
        <f>IF(OR(ISBLANK(P85),ISBLANK(P86))," ",S86-S85)</f>
        <v xml:space="preserve"> </v>
      </c>
      <c r="T87" s="169"/>
    </row>
    <row r="88" spans="2:20" s="83" customFormat="1" ht="6" customHeight="1" x14ac:dyDescent="0.2">
      <c r="B88" s="84"/>
      <c r="C88" s="80"/>
      <c r="D88" s="81"/>
      <c r="E88" s="86" t="str">
        <f>IF(E85=""," ",E84)</f>
        <v xml:space="preserve"> </v>
      </c>
      <c r="F88" s="86" t="str">
        <f t="shared" ref="F88:P88" si="176">IF(F85=""," ",F84)</f>
        <v xml:space="preserve"> </v>
      </c>
      <c r="G88" s="86" t="str">
        <f t="shared" si="176"/>
        <v xml:space="preserve"> </v>
      </c>
      <c r="H88" s="86" t="str">
        <f t="shared" si="176"/>
        <v xml:space="preserve"> </v>
      </c>
      <c r="I88" s="86" t="str">
        <f t="shared" si="176"/>
        <v xml:space="preserve"> </v>
      </c>
      <c r="J88" s="86" t="str">
        <f t="shared" si="176"/>
        <v xml:space="preserve"> </v>
      </c>
      <c r="K88" s="86" t="str">
        <f t="shared" si="176"/>
        <v xml:space="preserve"> </v>
      </c>
      <c r="L88" s="86" t="str">
        <f t="shared" si="176"/>
        <v xml:space="preserve"> </v>
      </c>
      <c r="M88" s="86" t="str">
        <f t="shared" si="176"/>
        <v xml:space="preserve"> </v>
      </c>
      <c r="N88" s="86" t="str">
        <f t="shared" si="176"/>
        <v xml:space="preserve"> </v>
      </c>
      <c r="O88" s="86" t="str">
        <f t="shared" si="176"/>
        <v xml:space="preserve"> </v>
      </c>
      <c r="P88" s="86" t="str">
        <f t="shared" si="176"/>
        <v xml:space="preserve"> </v>
      </c>
      <c r="Q88" s="87"/>
      <c r="R88" s="82"/>
      <c r="S88" s="82"/>
      <c r="T88" s="141"/>
    </row>
    <row r="89" spans="2:20" ht="20.100000000000001" customHeight="1" x14ac:dyDescent="0.2">
      <c r="B89" s="249" t="s">
        <v>36</v>
      </c>
      <c r="C89" s="249"/>
      <c r="D89" s="249"/>
    </row>
    <row r="90" spans="2:20" ht="20.100000000000001" customHeight="1" x14ac:dyDescent="0.2">
      <c r="B90" s="217" t="s">
        <v>35</v>
      </c>
      <c r="C90" s="218" t="s">
        <v>0</v>
      </c>
      <c r="D90" s="36" t="s">
        <v>2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  <c r="Q90" s="150">
        <f>IF(ISERROR(AVERAGE(E93:P93)),0,AVERAGE(E93:P93))</f>
        <v>0</v>
      </c>
      <c r="R90" s="4"/>
      <c r="S90" s="154" t="str">
        <f>IF(ISERROR(AVERAGE(E90:P90))," ",AVERAGE(E90:P90))</f>
        <v xml:space="preserve"> </v>
      </c>
      <c r="T90" s="87"/>
    </row>
    <row r="91" spans="2:20" ht="20.100000000000001" customHeight="1" x14ac:dyDescent="0.2">
      <c r="B91" s="213"/>
      <c r="C91" s="214"/>
      <c r="D91" s="37" t="s">
        <v>3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  <c r="Q91" s="153">
        <f>IF(ISERROR(AVERAGE(E91:P91)),0,AVERAGE(E91:P91))</f>
        <v>0</v>
      </c>
      <c r="R91" s="6"/>
      <c r="S91" s="155" t="str">
        <f>IF(ISBLANK(P91)," ",Q91)</f>
        <v xml:space="preserve"> </v>
      </c>
      <c r="T91" s="87"/>
    </row>
    <row r="92" spans="2:20" s="8" customFormat="1" ht="20.100000000000001" customHeight="1" x14ac:dyDescent="0.2">
      <c r="B92" s="188" t="s">
        <v>34</v>
      </c>
      <c r="C92" s="180"/>
      <c r="D92" s="43" t="s">
        <v>4</v>
      </c>
      <c r="E92" s="156" t="str">
        <f>IF(ISBLANK(E91)," ",E91-E90)</f>
        <v xml:space="preserve"> </v>
      </c>
      <c r="F92" s="156" t="str">
        <f t="shared" ref="F92:P92" si="177">IF(ISBLANK(F91)," ",F91-F90)</f>
        <v xml:space="preserve"> </v>
      </c>
      <c r="G92" s="156" t="str">
        <f t="shared" si="177"/>
        <v xml:space="preserve"> </v>
      </c>
      <c r="H92" s="156" t="str">
        <f t="shared" si="177"/>
        <v xml:space="preserve"> </v>
      </c>
      <c r="I92" s="156" t="str">
        <f t="shared" si="177"/>
        <v xml:space="preserve"> </v>
      </c>
      <c r="J92" s="156" t="str">
        <f t="shared" si="177"/>
        <v xml:space="preserve"> </v>
      </c>
      <c r="K92" s="156" t="str">
        <f t="shared" si="177"/>
        <v xml:space="preserve"> </v>
      </c>
      <c r="L92" s="156" t="str">
        <f t="shared" si="177"/>
        <v xml:space="preserve"> </v>
      </c>
      <c r="M92" s="156" t="str">
        <f t="shared" si="177"/>
        <v xml:space="preserve"> </v>
      </c>
      <c r="N92" s="156" t="str">
        <f t="shared" si="177"/>
        <v xml:space="preserve"> </v>
      </c>
      <c r="O92" s="156" t="str">
        <f t="shared" si="177"/>
        <v xml:space="preserve"> </v>
      </c>
      <c r="P92" s="157" t="str">
        <f t="shared" si="177"/>
        <v xml:space="preserve"> </v>
      </c>
      <c r="Q92" s="158">
        <f>IF(ISERROR(Q91-Q90)," ",Q91-Q90)</f>
        <v>0</v>
      </c>
      <c r="R92" s="42"/>
      <c r="S92" s="159" t="str">
        <f>IF(OR(ISBLANK(P90),ISBLANK(P91))," ",S91-S90)</f>
        <v xml:space="preserve"> </v>
      </c>
      <c r="T92" s="169"/>
    </row>
    <row r="93" spans="2:20" s="83" customFormat="1" ht="3" customHeight="1" x14ac:dyDescent="0.2">
      <c r="B93" s="84"/>
      <c r="C93" s="80"/>
      <c r="D93" s="81"/>
      <c r="E93" s="86" t="str">
        <f>IF(E91=""," ",E90)</f>
        <v xml:space="preserve"> </v>
      </c>
      <c r="F93" s="86" t="str">
        <f t="shared" ref="F93:P93" si="178">IF(F91=""," ",F90)</f>
        <v xml:space="preserve"> </v>
      </c>
      <c r="G93" s="86" t="str">
        <f t="shared" si="178"/>
        <v xml:space="preserve"> </v>
      </c>
      <c r="H93" s="86" t="str">
        <f t="shared" si="178"/>
        <v xml:space="preserve"> </v>
      </c>
      <c r="I93" s="86" t="str">
        <f t="shared" si="178"/>
        <v xml:space="preserve"> </v>
      </c>
      <c r="J93" s="86" t="str">
        <f t="shared" si="178"/>
        <v xml:space="preserve"> </v>
      </c>
      <c r="K93" s="86" t="str">
        <f t="shared" si="178"/>
        <v xml:space="preserve"> </v>
      </c>
      <c r="L93" s="86" t="str">
        <f t="shared" si="178"/>
        <v xml:space="preserve"> </v>
      </c>
      <c r="M93" s="86" t="str">
        <f t="shared" si="178"/>
        <v xml:space="preserve"> </v>
      </c>
      <c r="N93" s="86" t="str">
        <f t="shared" si="178"/>
        <v xml:space="preserve"> </v>
      </c>
      <c r="O93" s="86" t="str">
        <f t="shared" si="178"/>
        <v xml:space="preserve"> </v>
      </c>
      <c r="P93" s="86" t="str">
        <f t="shared" si="178"/>
        <v xml:space="preserve"> </v>
      </c>
      <c r="Q93" s="87"/>
      <c r="R93" s="82"/>
      <c r="S93" s="82"/>
      <c r="T93" s="141"/>
    </row>
    <row r="94" spans="2:20" ht="20.100000000000001" customHeight="1" x14ac:dyDescent="0.2">
      <c r="B94" s="217" t="s">
        <v>37</v>
      </c>
      <c r="C94" s="218"/>
      <c r="D94" s="36" t="s">
        <v>2</v>
      </c>
      <c r="E94" s="29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1"/>
      <c r="Q94" s="59">
        <f>IF(ISERROR(SUM(E98:P98)),0,SUM(E98:P98))</f>
        <v>0</v>
      </c>
      <c r="R94" s="4"/>
      <c r="S94" s="48">
        <f>IF(ISERROR(SUM(E94:P94))," ",SUM(E94:P94))</f>
        <v>0</v>
      </c>
      <c r="T94" s="87"/>
    </row>
    <row r="95" spans="2:20" ht="20.100000000000001" customHeight="1" x14ac:dyDescent="0.2">
      <c r="B95" s="213"/>
      <c r="C95" s="214"/>
      <c r="D95" s="37" t="s">
        <v>3</v>
      </c>
      <c r="E95" s="32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  <c r="Q95" s="60">
        <f>IF(ISERROR(SUM(E95:P95)),0,SUM(E95:P95))</f>
        <v>0</v>
      </c>
      <c r="R95" s="6"/>
      <c r="S95" s="49" t="str">
        <f>IF(ISBLANK(P95)," ",Q95)</f>
        <v xml:space="preserve"> </v>
      </c>
      <c r="T95" s="87"/>
    </row>
    <row r="96" spans="2:20" ht="15.95" customHeight="1" x14ac:dyDescent="0.2">
      <c r="B96" s="213"/>
      <c r="C96" s="214"/>
      <c r="D96" s="226" t="s">
        <v>4</v>
      </c>
      <c r="E96" s="22" t="str">
        <f>IF(ISBLANK(E95)," ",E95-E94)</f>
        <v xml:space="preserve"> </v>
      </c>
      <c r="F96" s="22" t="str">
        <f t="shared" ref="F96:P96" si="179">IF(ISBLANK(F95)," ",F95-F94)</f>
        <v xml:space="preserve"> </v>
      </c>
      <c r="G96" s="22" t="str">
        <f t="shared" si="179"/>
        <v xml:space="preserve"> </v>
      </c>
      <c r="H96" s="22" t="str">
        <f t="shared" si="179"/>
        <v xml:space="preserve"> </v>
      </c>
      <c r="I96" s="22" t="str">
        <f t="shared" si="179"/>
        <v xml:space="preserve"> </v>
      </c>
      <c r="J96" s="22" t="str">
        <f t="shared" si="179"/>
        <v xml:space="preserve"> </v>
      </c>
      <c r="K96" s="22" t="str">
        <f t="shared" si="179"/>
        <v xml:space="preserve"> </v>
      </c>
      <c r="L96" s="22" t="str">
        <f t="shared" si="179"/>
        <v xml:space="preserve"> </v>
      </c>
      <c r="M96" s="22" t="str">
        <f t="shared" si="179"/>
        <v xml:space="preserve"> </v>
      </c>
      <c r="N96" s="22" t="str">
        <f t="shared" si="179"/>
        <v xml:space="preserve"> </v>
      </c>
      <c r="O96" s="22" t="str">
        <f t="shared" si="179"/>
        <v xml:space="preserve"> </v>
      </c>
      <c r="P96" s="23" t="str">
        <f t="shared" si="179"/>
        <v xml:space="preserve"> </v>
      </c>
      <c r="Q96" s="136" t="str">
        <f>IF(OR(Q94=0,Q95=0)," ",Q95-Q94)</f>
        <v xml:space="preserve"> </v>
      </c>
      <c r="R96" s="11"/>
      <c r="S96" s="50" t="str">
        <f>IF(OR(ISBLANK(P94),ISBLANK(P95))," ",S95-S94)</f>
        <v xml:space="preserve"> </v>
      </c>
      <c r="T96" s="169"/>
    </row>
    <row r="97" spans="2:20" ht="15.95" customHeight="1" x14ac:dyDescent="0.2">
      <c r="B97" s="215"/>
      <c r="C97" s="216"/>
      <c r="D97" s="228"/>
      <c r="E97" s="18" t="str">
        <f>IF(ISERROR(E96/E94)," ",E96/E94)</f>
        <v xml:space="preserve"> </v>
      </c>
      <c r="F97" s="18" t="str">
        <f t="shared" ref="F97:Q97" si="180">IF(ISERROR(F96/F94)," ",F96/F94)</f>
        <v xml:space="preserve"> </v>
      </c>
      <c r="G97" s="18" t="str">
        <f t="shared" si="180"/>
        <v xml:space="preserve"> </v>
      </c>
      <c r="H97" s="18" t="str">
        <f t="shared" si="180"/>
        <v xml:space="preserve"> </v>
      </c>
      <c r="I97" s="18" t="str">
        <f t="shared" si="180"/>
        <v xml:space="preserve"> </v>
      </c>
      <c r="J97" s="18" t="str">
        <f t="shared" si="180"/>
        <v xml:space="preserve"> </v>
      </c>
      <c r="K97" s="18" t="str">
        <f t="shared" si="180"/>
        <v xml:space="preserve"> </v>
      </c>
      <c r="L97" s="18" t="str">
        <f t="shared" si="180"/>
        <v xml:space="preserve"> </v>
      </c>
      <c r="M97" s="18" t="str">
        <f t="shared" si="180"/>
        <v xml:space="preserve"> </v>
      </c>
      <c r="N97" s="18" t="str">
        <f t="shared" si="180"/>
        <v xml:space="preserve"> </v>
      </c>
      <c r="O97" s="18" t="str">
        <f t="shared" si="180"/>
        <v xml:space="preserve"> </v>
      </c>
      <c r="P97" s="19" t="str">
        <f t="shared" si="180"/>
        <v xml:space="preserve"> </v>
      </c>
      <c r="Q97" s="162" t="str">
        <f t="shared" si="180"/>
        <v xml:space="preserve"> </v>
      </c>
      <c r="R97" s="14"/>
      <c r="S97" s="15" t="str">
        <f t="shared" ref="S97" si="181">IF(ISERROR(S96/S94)," ",S96/S94)</f>
        <v xml:space="preserve"> </v>
      </c>
    </row>
    <row r="98" spans="2:20" s="83" customFormat="1" ht="6" customHeight="1" x14ac:dyDescent="0.2">
      <c r="B98" s="79"/>
      <c r="C98" s="80"/>
      <c r="D98" s="81"/>
      <c r="E98" s="82" t="str">
        <f>IF(E95=""," ",E94)</f>
        <v xml:space="preserve"> </v>
      </c>
      <c r="F98" s="82" t="str">
        <f t="shared" ref="F98:P98" si="182">IF(F95=""," ",F94)</f>
        <v xml:space="preserve"> </v>
      </c>
      <c r="G98" s="82" t="str">
        <f t="shared" si="182"/>
        <v xml:space="preserve"> </v>
      </c>
      <c r="H98" s="82" t="str">
        <f t="shared" si="182"/>
        <v xml:space="preserve"> </v>
      </c>
      <c r="I98" s="82" t="str">
        <f t="shared" si="182"/>
        <v xml:space="preserve"> </v>
      </c>
      <c r="J98" s="82" t="str">
        <f t="shared" si="182"/>
        <v xml:space="preserve"> </v>
      </c>
      <c r="K98" s="82" t="str">
        <f t="shared" si="182"/>
        <v xml:space="preserve"> </v>
      </c>
      <c r="L98" s="82" t="str">
        <f t="shared" si="182"/>
        <v xml:space="preserve"> </v>
      </c>
      <c r="M98" s="82" t="str">
        <f t="shared" si="182"/>
        <v xml:space="preserve"> </v>
      </c>
      <c r="N98" s="82" t="str">
        <f t="shared" si="182"/>
        <v xml:space="preserve"> </v>
      </c>
      <c r="O98" s="82" t="str">
        <f t="shared" si="182"/>
        <v xml:space="preserve"> </v>
      </c>
      <c r="P98" s="82" t="str">
        <f t="shared" si="182"/>
        <v xml:space="preserve"> </v>
      </c>
      <c r="Q98" s="82"/>
      <c r="R98" s="82"/>
      <c r="T98" s="168"/>
    </row>
  </sheetData>
  <sheetProtection algorithmName="SHA-512" hashValue="dyCNaFEt9QVQLcs6dn6JjUVJ/d4IM4FEjT/oIE5JDgppciuB99KviYU6MPQ/DK1jBN3HOWvUhzOlgvufL7KN4Q==" saltValue="bF5RdO0LF9MijphLhdPt8Q==" spinCount="100000" sheet="1" formatCells="0" formatColumns="0" formatRows="0" insertColumns="0" insertRows="0" insertHyperlinks="0" deleteColumns="0" deleteRows="0" sort="0" autoFilter="0" pivotTables="0"/>
  <mergeCells count="59">
    <mergeCell ref="D96:D97"/>
    <mergeCell ref="B94:C97"/>
    <mergeCell ref="E4:F4"/>
    <mergeCell ref="B74:D74"/>
    <mergeCell ref="C90:C91"/>
    <mergeCell ref="B90:B91"/>
    <mergeCell ref="B89:D89"/>
    <mergeCell ref="B79:B80"/>
    <mergeCell ref="D81:D82"/>
    <mergeCell ref="B78:D78"/>
    <mergeCell ref="C75:C76"/>
    <mergeCell ref="B77:C77"/>
    <mergeCell ref="B75:B76"/>
    <mergeCell ref="B81:C82"/>
    <mergeCell ref="C79:C80"/>
    <mergeCell ref="B84:B85"/>
    <mergeCell ref="C84:C85"/>
    <mergeCell ref="B86:C87"/>
    <mergeCell ref="D86:D87"/>
    <mergeCell ref="C9:C12"/>
    <mergeCell ref="B68:B72"/>
    <mergeCell ref="C68:C69"/>
    <mergeCell ref="C70:C71"/>
    <mergeCell ref="D68:D69"/>
    <mergeCell ref="D70:D71"/>
    <mergeCell ref="D49:D50"/>
    <mergeCell ref="B39:B41"/>
    <mergeCell ref="C39:C41"/>
    <mergeCell ref="B43:B45"/>
    <mergeCell ref="C43:C45"/>
    <mergeCell ref="B38:D38"/>
    <mergeCell ref="B60:B62"/>
    <mergeCell ref="C60:C62"/>
    <mergeCell ref="B64:B66"/>
    <mergeCell ref="C64:C66"/>
    <mergeCell ref="H2:S2"/>
    <mergeCell ref="B34:B36"/>
    <mergeCell ref="B23:D23"/>
    <mergeCell ref="D21:D22"/>
    <mergeCell ref="D26:D27"/>
    <mergeCell ref="B29:B32"/>
    <mergeCell ref="B6:D6"/>
    <mergeCell ref="D31:D32"/>
    <mergeCell ref="D11:D12"/>
    <mergeCell ref="B9:B12"/>
    <mergeCell ref="C29:C32"/>
    <mergeCell ref="C34:C35"/>
    <mergeCell ref="C2:G2"/>
    <mergeCell ref="B15:B16"/>
    <mergeCell ref="B17:C17"/>
    <mergeCell ref="B13:C13"/>
    <mergeCell ref="C15:C16"/>
    <mergeCell ref="B57:C58"/>
    <mergeCell ref="B52:B54"/>
    <mergeCell ref="C52:C54"/>
    <mergeCell ref="B47:B50"/>
    <mergeCell ref="C47:C50"/>
    <mergeCell ref="B24:C27"/>
    <mergeCell ref="B19:C22"/>
  </mergeCells>
  <conditionalFormatting sqref="Q31:R32">
    <cfRule type="cellIs" dxfId="79" priority="94" stopIfTrue="1" operator="lessThan">
      <formula>0</formula>
    </cfRule>
  </conditionalFormatting>
  <conditionalFormatting sqref="E11:P12 R11:R12">
    <cfRule type="cellIs" dxfId="78" priority="92" stopIfTrue="1" operator="lessThan">
      <formula>0</formula>
    </cfRule>
  </conditionalFormatting>
  <conditionalFormatting sqref="Q11:Q12">
    <cfRule type="cellIs" dxfId="77" priority="91" stopIfTrue="1" operator="lessThan">
      <formula>0</formula>
    </cfRule>
  </conditionalFormatting>
  <conditionalFormatting sqref="E31:P32">
    <cfRule type="cellIs" dxfId="76" priority="90" stopIfTrue="1" operator="lessThan">
      <formula>0</formula>
    </cfRule>
  </conditionalFormatting>
  <conditionalFormatting sqref="S21:S22">
    <cfRule type="cellIs" dxfId="75" priority="84" stopIfTrue="1" operator="lessThan">
      <formula>0</formula>
    </cfRule>
  </conditionalFormatting>
  <conditionalFormatting sqref="S11:S12">
    <cfRule type="cellIs" dxfId="74" priority="83" stopIfTrue="1" operator="lessThan">
      <formula>0</formula>
    </cfRule>
  </conditionalFormatting>
  <conditionalFormatting sqref="Q21:Q22">
    <cfRule type="cellIs" dxfId="73" priority="89" stopIfTrue="1" operator="lessThan">
      <formula>0</formula>
    </cfRule>
  </conditionalFormatting>
  <conditionalFormatting sqref="E21:P22">
    <cfRule type="cellIs" dxfId="72" priority="88" stopIfTrue="1" operator="lessThan">
      <formula>0</formula>
    </cfRule>
  </conditionalFormatting>
  <conditionalFormatting sqref="S26:S27">
    <cfRule type="cellIs" dxfId="71" priority="77" stopIfTrue="1" operator="lessThan">
      <formula>0</formula>
    </cfRule>
  </conditionalFormatting>
  <conditionalFormatting sqref="S31:S32">
    <cfRule type="cellIs" dxfId="70" priority="86" stopIfTrue="1" operator="lessThan">
      <formula>0</formula>
    </cfRule>
  </conditionalFormatting>
  <conditionalFormatting sqref="Q26:Q27">
    <cfRule type="cellIs" dxfId="69" priority="78" stopIfTrue="1" operator="lessThan">
      <formula>0</formula>
    </cfRule>
  </conditionalFormatting>
  <conditionalFormatting sqref="R26:R27">
    <cfRule type="cellIs" dxfId="68" priority="79" stopIfTrue="1" operator="lessThan">
      <formula>0</formula>
    </cfRule>
  </conditionalFormatting>
  <conditionalFormatting sqref="E26:P27">
    <cfRule type="cellIs" dxfId="67" priority="81" stopIfTrue="1" operator="lessThan">
      <formula>0</formula>
    </cfRule>
  </conditionalFormatting>
  <conditionalFormatting sqref="E6">
    <cfRule type="cellIs" dxfId="66" priority="76" stopIfTrue="1" operator="equal">
      <formula>0</formula>
    </cfRule>
  </conditionalFormatting>
  <conditionalFormatting sqref="Q36">
    <cfRule type="cellIs" dxfId="65" priority="75" stopIfTrue="1" operator="lessThan">
      <formula>0</formula>
    </cfRule>
  </conditionalFormatting>
  <conditionalFormatting sqref="E36:P36">
    <cfRule type="cellIs" dxfId="64" priority="74" stopIfTrue="1" operator="lessThan">
      <formula>0</formula>
    </cfRule>
  </conditionalFormatting>
  <conditionalFormatting sqref="S36">
    <cfRule type="cellIs" dxfId="63" priority="73" stopIfTrue="1" operator="lessThan">
      <formula>0</formula>
    </cfRule>
  </conditionalFormatting>
  <conditionalFormatting sqref="R17">
    <cfRule type="cellIs" dxfId="62" priority="72" stopIfTrue="1" operator="lessThan">
      <formula>0</formula>
    </cfRule>
  </conditionalFormatting>
  <conditionalFormatting sqref="C4">
    <cfRule type="cellIs" dxfId="61" priority="69" operator="equal">
      <formula>0</formula>
    </cfRule>
  </conditionalFormatting>
  <conditionalFormatting sqref="E17:P17">
    <cfRule type="cellIs" dxfId="60" priority="67" stopIfTrue="1" operator="lessThan">
      <formula>0</formula>
    </cfRule>
  </conditionalFormatting>
  <conditionalFormatting sqref="S17">
    <cfRule type="cellIs" dxfId="59" priority="66" stopIfTrue="1" operator="lessThan">
      <formula>0</formula>
    </cfRule>
  </conditionalFormatting>
  <conditionalFormatting sqref="Q17">
    <cfRule type="cellIs" dxfId="58" priority="68" stopIfTrue="1" operator="lessThan">
      <formula>0</formula>
    </cfRule>
  </conditionalFormatting>
  <conditionalFormatting sqref="Q41">
    <cfRule type="cellIs" dxfId="57" priority="65" stopIfTrue="1" operator="greaterThan">
      <formula>0</formula>
    </cfRule>
  </conditionalFormatting>
  <conditionalFormatting sqref="E41:P41">
    <cfRule type="cellIs" dxfId="56" priority="64" stopIfTrue="1" operator="greaterThan">
      <formula>0</formula>
    </cfRule>
  </conditionalFormatting>
  <conditionalFormatting sqref="S41">
    <cfRule type="cellIs" dxfId="55" priority="63" stopIfTrue="1" operator="greaterThan">
      <formula>0</formula>
    </cfRule>
  </conditionalFormatting>
  <conditionalFormatting sqref="Q45">
    <cfRule type="cellIs" dxfId="54" priority="62" stopIfTrue="1" operator="greaterThan">
      <formula>0</formula>
    </cfRule>
  </conditionalFormatting>
  <conditionalFormatting sqref="E45:P45">
    <cfRule type="cellIs" dxfId="53" priority="61" stopIfTrue="1" operator="greaterThan">
      <formula>0</formula>
    </cfRule>
  </conditionalFormatting>
  <conditionalFormatting sqref="S45">
    <cfRule type="cellIs" dxfId="52" priority="60" stopIfTrue="1" operator="greaterThan">
      <formula>0</formula>
    </cfRule>
  </conditionalFormatting>
  <conditionalFormatting sqref="Q54">
    <cfRule type="cellIs" dxfId="51" priority="59" stopIfTrue="1" operator="greaterThan">
      <formula>0</formula>
    </cfRule>
  </conditionalFormatting>
  <conditionalFormatting sqref="E54:P54">
    <cfRule type="cellIs" dxfId="50" priority="58" stopIfTrue="1" operator="greaterThan">
      <formula>0</formula>
    </cfRule>
  </conditionalFormatting>
  <conditionalFormatting sqref="S54">
    <cfRule type="cellIs" dxfId="49" priority="57" stopIfTrue="1" operator="greaterThan">
      <formula>0</formula>
    </cfRule>
  </conditionalFormatting>
  <conditionalFormatting sqref="Q49:R50">
    <cfRule type="cellIs" dxfId="48" priority="56" stopIfTrue="1" operator="lessThan">
      <formula>0</formula>
    </cfRule>
  </conditionalFormatting>
  <conditionalFormatting sqref="E49:P50">
    <cfRule type="cellIs" dxfId="47" priority="55" stopIfTrue="1" operator="greaterThan">
      <formula>0</formula>
    </cfRule>
  </conditionalFormatting>
  <conditionalFormatting sqref="S49:S50">
    <cfRule type="cellIs" dxfId="46" priority="54" stopIfTrue="1" operator="lessThan">
      <formula>0</formula>
    </cfRule>
  </conditionalFormatting>
  <conditionalFormatting sqref="Q58">
    <cfRule type="cellIs" dxfId="45" priority="53" stopIfTrue="1" operator="greaterThan">
      <formula>0</formula>
    </cfRule>
  </conditionalFormatting>
  <conditionalFormatting sqref="E58:P58">
    <cfRule type="cellIs" dxfId="44" priority="52" stopIfTrue="1" operator="greaterThan">
      <formula>0</formula>
    </cfRule>
  </conditionalFormatting>
  <conditionalFormatting sqref="S58">
    <cfRule type="cellIs" dxfId="43" priority="51" stopIfTrue="1" operator="greaterThan">
      <formula>0</formula>
    </cfRule>
  </conditionalFormatting>
  <conditionalFormatting sqref="Q62:R62">
    <cfRule type="cellIs" dxfId="42" priority="50" stopIfTrue="1" operator="lessThan">
      <formula>0</formula>
    </cfRule>
  </conditionalFormatting>
  <conditionalFormatting sqref="E62:P62">
    <cfRule type="cellIs" dxfId="41" priority="49" stopIfTrue="1" operator="lessThan">
      <formula>0</formula>
    </cfRule>
  </conditionalFormatting>
  <conditionalFormatting sqref="S62">
    <cfRule type="cellIs" dxfId="40" priority="48" stopIfTrue="1" operator="lessThan">
      <formula>0</formula>
    </cfRule>
  </conditionalFormatting>
  <conditionalFormatting sqref="Q66:R66">
    <cfRule type="cellIs" dxfId="39" priority="47" stopIfTrue="1" operator="lessThan">
      <formula>0</formula>
    </cfRule>
  </conditionalFormatting>
  <conditionalFormatting sqref="E66:P66">
    <cfRule type="cellIs" dxfId="38" priority="46" stopIfTrue="1" operator="lessThan">
      <formula>0</formula>
    </cfRule>
  </conditionalFormatting>
  <conditionalFormatting sqref="S66">
    <cfRule type="cellIs" dxfId="37" priority="45" stopIfTrue="1" operator="lessThan">
      <formula>0</formula>
    </cfRule>
  </conditionalFormatting>
  <conditionalFormatting sqref="E65:Q65 E61:Q61 S61 S65">
    <cfRule type="cellIs" dxfId="36" priority="44" operator="lessThan">
      <formula>0</formula>
    </cfRule>
  </conditionalFormatting>
  <conditionalFormatting sqref="Q72">
    <cfRule type="cellIs" dxfId="35" priority="43" stopIfTrue="1" operator="greaterThan">
      <formula>0</formula>
    </cfRule>
  </conditionalFormatting>
  <conditionalFormatting sqref="E72:P72">
    <cfRule type="cellIs" dxfId="34" priority="42" stopIfTrue="1" operator="greaterThan">
      <formula>0</formula>
    </cfRule>
  </conditionalFormatting>
  <conditionalFormatting sqref="S72">
    <cfRule type="cellIs" dxfId="33" priority="41" stopIfTrue="1" operator="greaterThan">
      <formula>0</formula>
    </cfRule>
  </conditionalFormatting>
  <conditionalFormatting sqref="S70 E70:Q70">
    <cfRule type="cellIs" dxfId="32" priority="40" operator="lessThan">
      <formula>0</formula>
    </cfRule>
  </conditionalFormatting>
  <conditionalFormatting sqref="S71">
    <cfRule type="cellIs" dxfId="31" priority="39" operator="lessThan">
      <formula>0</formula>
    </cfRule>
  </conditionalFormatting>
  <conditionalFormatting sqref="E69:Q69">
    <cfRule type="cellIs" dxfId="30" priority="38" operator="equal">
      <formula>0</formula>
    </cfRule>
  </conditionalFormatting>
  <conditionalFormatting sqref="E71:Q71">
    <cfRule type="cellIs" dxfId="29" priority="37" operator="equal">
      <formula>0</formula>
    </cfRule>
  </conditionalFormatting>
  <conditionalFormatting sqref="S81">
    <cfRule type="cellIs" dxfId="28" priority="31" stopIfTrue="1" operator="greaterThan">
      <formula>0</formula>
    </cfRule>
  </conditionalFormatting>
  <conditionalFormatting sqref="E80">
    <cfRule type="cellIs" dxfId="27" priority="30" operator="lessThan">
      <formula>0</formula>
    </cfRule>
  </conditionalFormatting>
  <conditionalFormatting sqref="E81:P81">
    <cfRule type="cellIs" dxfId="26" priority="27" stopIfTrue="1" operator="lessThan">
      <formula>0</formula>
    </cfRule>
  </conditionalFormatting>
  <conditionalFormatting sqref="F80:Q80">
    <cfRule type="cellIs" dxfId="25" priority="26" operator="lessThan">
      <formula>0</formula>
    </cfRule>
  </conditionalFormatting>
  <conditionalFormatting sqref="Q82">
    <cfRule type="cellIs" dxfId="24" priority="25" stopIfTrue="1" operator="lessThan">
      <formula>0</formula>
    </cfRule>
  </conditionalFormatting>
  <conditionalFormatting sqref="E82:P82">
    <cfRule type="cellIs" dxfId="23" priority="24" stopIfTrue="1" operator="lessThan">
      <formula>0</formula>
    </cfRule>
  </conditionalFormatting>
  <conditionalFormatting sqref="S82">
    <cfRule type="cellIs" dxfId="22" priority="23" stopIfTrue="1" operator="greaterThan">
      <formula>0</formula>
    </cfRule>
  </conditionalFormatting>
  <conditionalFormatting sqref="Q81">
    <cfRule type="cellIs" dxfId="21" priority="22" stopIfTrue="1" operator="lessThan">
      <formula>0</formula>
    </cfRule>
  </conditionalFormatting>
  <conditionalFormatting sqref="S80">
    <cfRule type="cellIs" dxfId="20" priority="21" operator="lessThan">
      <formula>0</formula>
    </cfRule>
  </conditionalFormatting>
  <conditionalFormatting sqref="Q92">
    <cfRule type="cellIs" dxfId="19" priority="20" stopIfTrue="1" operator="greaterThan">
      <formula>0</formula>
    </cfRule>
  </conditionalFormatting>
  <conditionalFormatting sqref="E92:P92">
    <cfRule type="cellIs" dxfId="18" priority="19" stopIfTrue="1" operator="greaterThan">
      <formula>0</formula>
    </cfRule>
  </conditionalFormatting>
  <conditionalFormatting sqref="S92">
    <cfRule type="cellIs" dxfId="17" priority="18" stopIfTrue="1" operator="greaterThan">
      <formula>0</formula>
    </cfRule>
  </conditionalFormatting>
  <conditionalFormatting sqref="S96:S97">
    <cfRule type="cellIs" dxfId="16" priority="14" stopIfTrue="1" operator="lessThan">
      <formula>0</formula>
    </cfRule>
  </conditionalFormatting>
  <conditionalFormatting sqref="Q96:Q97">
    <cfRule type="cellIs" dxfId="15" priority="15" stopIfTrue="1" operator="lessThan">
      <formula>0</formula>
    </cfRule>
  </conditionalFormatting>
  <conditionalFormatting sqref="R96:R97">
    <cfRule type="cellIs" dxfId="14" priority="16" stopIfTrue="1" operator="lessThan">
      <formula>0</formula>
    </cfRule>
  </conditionalFormatting>
  <conditionalFormatting sqref="E96:P97">
    <cfRule type="cellIs" dxfId="13" priority="17" stopIfTrue="1" operator="lessThan">
      <formula>0</formula>
    </cfRule>
  </conditionalFormatting>
  <conditionalFormatting sqref="Q86">
    <cfRule type="cellIs" dxfId="12" priority="13" stopIfTrue="1" operator="greaterThan">
      <formula>0</formula>
    </cfRule>
  </conditionalFormatting>
  <conditionalFormatting sqref="E86:P86">
    <cfRule type="cellIs" dxfId="11" priority="12" stopIfTrue="1" operator="greaterThan">
      <formula>0</formula>
    </cfRule>
  </conditionalFormatting>
  <conditionalFormatting sqref="S86">
    <cfRule type="cellIs" dxfId="10" priority="11" stopIfTrue="1" operator="greaterThan">
      <formula>0</formula>
    </cfRule>
  </conditionalFormatting>
  <conditionalFormatting sqref="Q87">
    <cfRule type="cellIs" dxfId="9" priority="10" stopIfTrue="1" operator="greaterThan">
      <formula>0</formula>
    </cfRule>
  </conditionalFormatting>
  <conditionalFormatting sqref="E87:P87">
    <cfRule type="cellIs" dxfId="8" priority="9" stopIfTrue="1" operator="greaterThan">
      <formula>0</formula>
    </cfRule>
  </conditionalFormatting>
  <conditionalFormatting sqref="S87">
    <cfRule type="cellIs" dxfId="7" priority="8" stopIfTrue="1" operator="greaterThan">
      <formula>0</formula>
    </cfRule>
  </conditionalFormatting>
  <conditionalFormatting sqref="Q9 Q15 Q19 Q24 Q29 Q34 Q39 Q43 Q47 Q52 Q56 Q60 Q64 Q68 Q75 Q79 Q84 Q90 Q94">
    <cfRule type="cellIs" dxfId="6" priority="7" operator="equal">
      <formula>0</formula>
    </cfRule>
  </conditionalFormatting>
  <conditionalFormatting sqref="Q10 Q16 Q25 Q20 Q30 Q35 Q40 Q44 Q48 Q53 Q57 Q61 Q65 Q76 Q80 Q85 Q91 Q95">
    <cfRule type="cellIs" dxfId="5" priority="6" operator="equal">
      <formula>0</formula>
    </cfRule>
  </conditionalFormatting>
  <conditionalFormatting sqref="Q17 Q36 Q41 Q45 Q54 Q58 Q81 Q86:Q87 Q92">
    <cfRule type="cellIs" dxfId="4" priority="5" operator="equal">
      <formula>0</formula>
    </cfRule>
  </conditionalFormatting>
  <conditionalFormatting sqref="Q70">
    <cfRule type="cellIs" dxfId="3" priority="4" operator="equal">
      <formula>0</formula>
    </cfRule>
  </conditionalFormatting>
  <conditionalFormatting sqref="S9 S24 S29 S68">
    <cfRule type="cellIs" dxfId="2" priority="3" operator="equal">
      <formula>0</formula>
    </cfRule>
  </conditionalFormatting>
  <conditionalFormatting sqref="S94">
    <cfRule type="cellIs" dxfId="1" priority="2" operator="equal">
      <formula>0</formula>
    </cfRule>
  </conditionalFormatting>
  <conditionalFormatting sqref="C2:G2">
    <cfRule type="cellIs" dxfId="0" priority="1" operator="equal">
      <formula>0</formula>
    </cfRule>
  </conditionalFormatting>
  <dataValidations xWindow="92" yWindow="572" count="3">
    <dataValidation type="list" allowBlank="1" showInputMessage="1" showErrorMessage="1" sqref="C4">
      <formula1>"€,K€"</formula1>
    </dataValidation>
    <dataValidation allowBlank="1" showInputMessage="1" showErrorMessage="1" prompt="% du CA" sqref="E72:Q72 S72"/>
    <dataValidation allowBlank="1" showInputMessage="1" showErrorMessage="1" prompt="ETP = Equivalent Temps Plein" sqref="E75:P76"/>
  </dataValidations>
  <pageMargins left="0" right="0" top="0" bottom="0" header="0" footer="0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UM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FastEval</dc:title>
  <dc:subject>Outil d'évaluation d'entreprise</dc:subject>
  <dc:creator>Etienne KRIEGER</dc:creator>
  <dc:description>(c) Etienne Krieger, 2011</dc:description>
  <cp:lastModifiedBy>Utilisateur Windows</cp:lastModifiedBy>
  <cp:lastPrinted>2018-06-26T16:28:23Z</cp:lastPrinted>
  <dcterms:created xsi:type="dcterms:W3CDTF">2005-06-26T09:35:21Z</dcterms:created>
  <dcterms:modified xsi:type="dcterms:W3CDTF">2019-09-04T14:20:15Z</dcterms:modified>
  <cp:category>Finance</cp:category>
</cp:coreProperties>
</file>