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3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drawings/drawing4.xml" ContentType="application/vnd.openxmlformats-officedocument.drawing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errikoa\Boîte à outils\Gestion analytique et budgétaire\Outils\"/>
    </mc:Choice>
  </mc:AlternateContent>
  <bookViews>
    <workbookView xWindow="-105" yWindow="-105" windowWidth="23250" windowHeight="12570" tabRatio="762"/>
  </bookViews>
  <sheets>
    <sheet name="Synthèse" sheetId="14" r:id="rId1"/>
    <sheet name="marché et offre de l'entreprise" sheetId="8" r:id="rId2"/>
    <sheet name="activité-avantage concurrentiel" sheetId="11" r:id="rId3"/>
    <sheet name="données éco. et financières" sheetId="10" r:id="rId4"/>
    <sheet name="management-ressources humaines" sheetId="12" r:id="rId5"/>
  </sheets>
  <definedNames>
    <definedName name="Pondération__c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1" i="14" l="1"/>
  <c r="D10" i="14"/>
  <c r="D9" i="14"/>
  <c r="D8" i="14"/>
  <c r="D7" i="14"/>
  <c r="D6" i="14"/>
  <c r="D5" i="14"/>
  <c r="C11" i="14"/>
  <c r="C10" i="14"/>
  <c r="C9" i="14"/>
  <c r="C8" i="14"/>
  <c r="C7" i="14"/>
  <c r="C6" i="14"/>
  <c r="C5" i="14"/>
  <c r="B11" i="14"/>
  <c r="B10" i="14"/>
  <c r="B9" i="14"/>
  <c r="B8" i="14"/>
  <c r="B7" i="14"/>
  <c r="B6" i="14"/>
  <c r="B5" i="14"/>
  <c r="A11" i="14"/>
  <c r="A10" i="14"/>
  <c r="A9" i="14"/>
  <c r="A8" i="14"/>
  <c r="A7" i="14" l="1"/>
  <c r="A6" i="14"/>
  <c r="A5" i="14"/>
  <c r="F5" i="14"/>
  <c r="F11" i="14"/>
  <c r="F9" i="14"/>
  <c r="F7" i="14"/>
  <c r="E28" i="12"/>
  <c r="E28" i="10"/>
  <c r="E28" i="11"/>
  <c r="E28" i="8"/>
  <c r="M26" i="12"/>
  <c r="M23" i="12"/>
  <c r="M20" i="12"/>
  <c r="M17" i="12"/>
  <c r="M14" i="12"/>
  <c r="M11" i="12"/>
  <c r="M8" i="12"/>
  <c r="M26" i="10"/>
  <c r="M23" i="10"/>
  <c r="M20" i="10"/>
  <c r="M17" i="10"/>
  <c r="M14" i="10"/>
  <c r="M11" i="10"/>
  <c r="M8" i="10"/>
  <c r="M26" i="11"/>
  <c r="M23" i="11"/>
  <c r="M20" i="11"/>
  <c r="M17" i="11"/>
  <c r="M14" i="11"/>
  <c r="M11" i="11"/>
  <c r="M8" i="11"/>
  <c r="M8" i="8"/>
  <c r="M11" i="8"/>
  <c r="M14" i="8"/>
  <c r="M17" i="8"/>
  <c r="M20" i="8"/>
  <c r="M26" i="8"/>
  <c r="M23" i="8"/>
  <c r="M28" i="12" l="1"/>
  <c r="H11" i="14" s="1"/>
  <c r="M28" i="10"/>
  <c r="H9" i="14" s="1"/>
  <c r="F14" i="14"/>
  <c r="M28" i="11"/>
  <c r="H7" i="14" s="1"/>
  <c r="M28" i="8"/>
  <c r="H5" i="14" s="1"/>
  <c r="J7" i="14" l="1"/>
  <c r="M29" i="11" s="1"/>
  <c r="J11" i="14"/>
  <c r="M29" i="12" s="1"/>
  <c r="J9" i="14"/>
  <c r="M29" i="10" s="1"/>
  <c r="J5" i="14"/>
  <c r="M29" i="8" s="1"/>
  <c r="H14" i="14"/>
  <c r="J14" i="14" s="1"/>
</calcChain>
</file>

<file path=xl/sharedStrings.xml><?xml version="1.0" encoding="utf-8"?>
<sst xmlns="http://schemas.openxmlformats.org/spreadsheetml/2006/main" count="142" uniqueCount="98">
  <si>
    <t>Faible</t>
  </si>
  <si>
    <t>Fort</t>
  </si>
  <si>
    <t>Besoin flou</t>
  </si>
  <si>
    <t>Taille significative</t>
  </si>
  <si>
    <t>Pas ou peu de barrières</t>
  </si>
  <si>
    <t>Faible (PdM &lt; 5%)</t>
  </si>
  <si>
    <t>Elévée (PdM &gt; 20%)</t>
  </si>
  <si>
    <t>Marge faible (&lt;20%)</t>
  </si>
  <si>
    <t>Marge élevée (&gt;50%)</t>
  </si>
  <si>
    <t>Différenciation difficile</t>
  </si>
  <si>
    <t>Score</t>
  </si>
  <si>
    <t>Echelle de notation (de 0 à 10)</t>
  </si>
  <si>
    <t>Compatibilité forte</t>
  </si>
  <si>
    <t>Compatibilité faible</t>
  </si>
  <si>
    <t>Capacité faible</t>
  </si>
  <si>
    <t>Capacité élevée</t>
  </si>
  <si>
    <t>Synthèse</t>
  </si>
  <si>
    <t>Note</t>
  </si>
  <si>
    <t>Note
pondérée</t>
  </si>
  <si>
    <t>Capacités adaptées</t>
  </si>
  <si>
    <t>Capacités inadaptées</t>
  </si>
  <si>
    <t>Compétences limitées</t>
  </si>
  <si>
    <t>Compétences élevées</t>
  </si>
  <si>
    <t xml:space="preserve">Moyen </t>
  </si>
  <si>
    <t xml:space="preserve">Faible </t>
  </si>
  <si>
    <t xml:space="preserve">Fort </t>
  </si>
  <si>
    <t>Puissants et réactifs</t>
  </si>
  <si>
    <t>Clairement identifié</t>
  </si>
  <si>
    <t>Difficilement accessibles</t>
  </si>
  <si>
    <t>Accessibles</t>
  </si>
  <si>
    <t>Percue faible</t>
  </si>
  <si>
    <t>Taille réduite</t>
  </si>
  <si>
    <t>Concurrence réduite</t>
  </si>
  <si>
    <t xml:space="preserve"> Accès aux clients</t>
  </si>
  <si>
    <t xml:space="preserve"> Taille du marché</t>
  </si>
  <si>
    <t xml:space="preserve"> Potentiel de croissance du marché</t>
  </si>
  <si>
    <t xml:space="preserve"> Concurrence : importance et réactivité</t>
  </si>
  <si>
    <t xml:space="preserve"> Barrières à l'entrée dans le secteur</t>
  </si>
  <si>
    <t xml:space="preserve"> Possibilité de se différencier des concurrents</t>
  </si>
  <si>
    <t xml:space="preserve"> Part de marché accessible (PdM)</t>
  </si>
  <si>
    <t xml:space="preserve"> Contraintes et risques réglementaires</t>
  </si>
  <si>
    <t>Nombreuses sources</t>
  </si>
  <si>
    <t>Elevés</t>
  </si>
  <si>
    <t>Faibles</t>
  </si>
  <si>
    <t>Fortes</t>
  </si>
  <si>
    <t>Coef.</t>
  </si>
  <si>
    <t>Nul ou faible</t>
  </si>
  <si>
    <t>Croissance Elevé</t>
  </si>
  <si>
    <t>II - Activité et avantages concurrentiels</t>
  </si>
  <si>
    <t>IV - Management et ressources humaines</t>
  </si>
  <si>
    <t>Perçue élevée</t>
  </si>
  <si>
    <t>I - Marché et offre de l'entreprise</t>
  </si>
  <si>
    <t xml:space="preserve"> Besoin auquel l'offre de l'entreprise répond</t>
  </si>
  <si>
    <t xml:space="preserve"> Marge sur coûts variables</t>
  </si>
  <si>
    <t xml:space="preserve"> Adéquation des profils commerciaux à la croissance</t>
  </si>
  <si>
    <t xml:space="preserve"> Capacités techniques : profils R&amp;D/production</t>
  </si>
  <si>
    <t xml:space="preserve"> Compétences logistiques et achats</t>
  </si>
  <si>
    <t xml:space="preserve"> Capacité du management à piloter la croissance</t>
  </si>
  <si>
    <t xml:space="preserve"> Synthèse 1 - Marché et nouvelle offre :</t>
  </si>
  <si>
    <t xml:space="preserve"> Compatibilité de la culture d'entreprise avec ses projets</t>
  </si>
  <si>
    <t>III -Données économiques et financières</t>
  </si>
  <si>
    <t xml:space="preserve"> Synthèse II - Activité et avantages concurrentiels :</t>
  </si>
  <si>
    <t xml:space="preserve"> Synthèse III - Critères économiques et financiers :</t>
  </si>
  <si>
    <t xml:space="preserve">  Synthèse IV - Management &amp; ressources humaines </t>
  </si>
  <si>
    <t>Total</t>
  </si>
  <si>
    <t>Moyenne</t>
  </si>
  <si>
    <t>Score/10</t>
  </si>
  <si>
    <t>Commentaires</t>
  </si>
  <si>
    <t>Important</t>
  </si>
  <si>
    <t xml:space="preserve"> Turn over du personnel</t>
  </si>
  <si>
    <t xml:space="preserve"> Taux d'absentéisme</t>
  </si>
  <si>
    <t xml:space="preserve"> Valeur de l'offre perçue par le Client</t>
  </si>
  <si>
    <t>Niveau de concentration de la clientèle</t>
  </si>
  <si>
    <t>Niveau de fidèlité de la clientèle</t>
  </si>
  <si>
    <t xml:space="preserve"> Niveau de formation de la force de vente </t>
  </si>
  <si>
    <t>Médiocre</t>
  </si>
  <si>
    <t xml:space="preserve"> Savoir-faire de l'entreprise (produits/services)</t>
  </si>
  <si>
    <t>Très bon</t>
  </si>
  <si>
    <t>Inférieure</t>
  </si>
  <si>
    <t>Très supérieure</t>
  </si>
  <si>
    <t xml:space="preserve"> Marge brute ou commerciale par rapport au secteur</t>
  </si>
  <si>
    <t>Forte ( &gt; à 2 chiffres)</t>
  </si>
  <si>
    <t>Décroissance/stagnation</t>
  </si>
  <si>
    <r>
      <rPr>
        <sz val="10"/>
        <color rgb="FF002060"/>
        <rFont val="Symbol"/>
        <family val="1"/>
        <charset val="2"/>
      </rPr>
      <t xml:space="preserve"> D</t>
    </r>
    <r>
      <rPr>
        <sz val="10"/>
        <color rgb="FF002060"/>
        <rFont val="Calibri"/>
        <family val="2"/>
        <scheme val="minor"/>
      </rPr>
      <t xml:space="preserve"> moyenne du chiffre d'affaires des 3 dernières années</t>
    </r>
  </si>
  <si>
    <r>
      <rPr>
        <sz val="10"/>
        <color rgb="FF002060"/>
        <rFont val="Symbol"/>
        <family val="1"/>
        <charset val="2"/>
      </rPr>
      <t xml:space="preserve"> D</t>
    </r>
    <r>
      <rPr>
        <sz val="10"/>
        <color rgb="FF002060"/>
        <rFont val="Calibri"/>
        <family val="2"/>
        <scheme val="minor"/>
      </rPr>
      <t xml:space="preserve"> du résultat d'exploitation des 3 dernières années</t>
    </r>
  </si>
  <si>
    <t>Augmentation &gt; à 10%</t>
  </si>
  <si>
    <t>Forte baisse &gt; 10%</t>
  </si>
  <si>
    <t>Inférieure à 5%</t>
  </si>
  <si>
    <t>Supérieure à 25%</t>
  </si>
  <si>
    <t xml:space="preserve"> Rentabilité de l'entreprise sur les capitaux investis</t>
  </si>
  <si>
    <t xml:space="preserve"> Taux d'endettement (dettes financières LMT/capitaux propres</t>
  </si>
  <si>
    <t>Faible &lt; à 35%</t>
  </si>
  <si>
    <t>Fort &gt; à 125%</t>
  </si>
  <si>
    <t>Critères qualitatifs</t>
  </si>
  <si>
    <t>(0 à 3)</t>
  </si>
  <si>
    <t>(4 à 6)</t>
  </si>
  <si>
    <t>(7 à 10)</t>
  </si>
  <si>
    <t xml:space="preserve"> Charges de personnel/CA par rapport à la moyenne du secteur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</si>
</sst>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#,##0_ ;\-#,##0\ "/>
  </numFmts>
  <fonts count="26" x14ac:knownFonts="1">
    <font>
      <sz val="10"/>
      <color indexed="8"/>
      <name val="Tahoma"/>
    </font>
    <font>
      <b/>
      <sz val="10"/>
      <name val="Arial"/>
      <family val="2"/>
    </font>
    <font>
      <b/>
      <sz val="10"/>
      <color indexed="9"/>
      <name val="Calibri"/>
      <family val="2"/>
    </font>
    <font>
      <sz val="11"/>
      <color theme="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FF6600"/>
      <name val="Calibri"/>
      <family val="2"/>
      <scheme val="minor"/>
    </font>
    <font>
      <sz val="10"/>
      <color rgb="FFFF660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rgb="FF002060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theme="0"/>
      <name val="Calibri"/>
      <family val="2"/>
    </font>
    <font>
      <sz val="10"/>
      <color rgb="FF00B050"/>
      <name val="Calibri"/>
      <family val="2"/>
      <scheme val="minor"/>
    </font>
    <font>
      <sz val="10"/>
      <color rgb="FF002060"/>
      <name val="Calibri"/>
      <family val="2"/>
    </font>
    <font>
      <sz val="10"/>
      <color rgb="FFFF0000"/>
      <name val="Calibri"/>
      <family val="2"/>
      <scheme val="minor"/>
    </font>
    <font>
      <sz val="10"/>
      <color rgb="FF3333FF"/>
      <name val="Calibri"/>
      <family val="2"/>
      <scheme val="minor"/>
    </font>
    <font>
      <b/>
      <sz val="10.5"/>
      <color rgb="FF002060"/>
      <name val="Calibri"/>
      <family val="2"/>
      <scheme val="minor"/>
    </font>
    <font>
      <sz val="10"/>
      <color rgb="FF002060"/>
      <name val="Symbol"/>
      <family val="1"/>
      <charset val="2"/>
    </font>
    <font>
      <b/>
      <sz val="10.5"/>
      <color theme="0"/>
      <name val="Calibri"/>
      <family val="2"/>
    </font>
    <font>
      <b/>
      <sz val="10.5"/>
      <color indexed="9"/>
      <name val="Calibri"/>
      <family val="2"/>
    </font>
    <font>
      <sz val="7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rgb="FFE7F6FF"/>
        <bgColor indexed="64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00B05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theme="4" tint="0.39994506668294322"/>
      </top>
      <bottom/>
      <diagonal/>
    </border>
    <border>
      <left/>
      <right style="thin">
        <color theme="4" tint="0.39994506668294322"/>
      </right>
      <top/>
      <bottom/>
      <diagonal/>
    </border>
    <border>
      <left/>
      <right/>
      <top/>
      <bottom style="thin">
        <color theme="4" tint="0.3999450666829432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/>
      <top style="thin">
        <color theme="0" tint="-0.2499465926084170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14996795556505021"/>
      </left>
      <right style="thin">
        <color theme="0" tint="-0.24994659260841701"/>
      </right>
      <top style="thin">
        <color theme="0" tint="-0.14996795556505021"/>
      </top>
      <bottom style="thin">
        <color theme="0" tint="-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43" fontId="1" fillId="0" borderId="0" applyFont="0" applyFill="0" applyBorder="0" applyAlignment="0" applyProtection="0"/>
  </cellStyleXfs>
  <cellXfs count="147">
    <xf numFmtId="0" fontId="0" fillId="0" borderId="0" xfId="0"/>
    <xf numFmtId="0" fontId="4" fillId="0" borderId="0" xfId="0" applyFont="1" applyBorder="1" applyAlignment="1" applyProtection="1">
      <alignment horizontal="center" vertical="center"/>
      <protection hidden="1"/>
    </xf>
    <xf numFmtId="165" fontId="5" fillId="0" borderId="0" xfId="0" applyNumberFormat="1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center" vertical="center"/>
      <protection hidden="1"/>
    </xf>
    <xf numFmtId="3" fontId="6" fillId="0" borderId="0" xfId="0" applyNumberFormat="1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hidden="1"/>
    </xf>
    <xf numFmtId="165" fontId="5" fillId="0" borderId="0" xfId="2" applyNumberFormat="1" applyFont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4" fillId="3" borderId="2" xfId="0" applyFont="1" applyFill="1" applyBorder="1" applyAlignment="1" applyProtection="1">
      <alignment horizontal="center" vertical="center"/>
      <protection hidden="1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165" fontId="4" fillId="0" borderId="0" xfId="0" applyNumberFormat="1" applyFont="1" applyBorder="1" applyAlignment="1" applyProtection="1">
      <alignment vertical="center"/>
      <protection hidden="1"/>
    </xf>
    <xf numFmtId="165" fontId="4" fillId="0" borderId="0" xfId="0" applyNumberFormat="1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165" fontId="9" fillId="0" borderId="0" xfId="2" applyNumberFormat="1" applyFont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5" fillId="6" borderId="4" xfId="0" applyFont="1" applyFill="1" applyBorder="1" applyAlignment="1" applyProtection="1">
      <alignment vertical="center"/>
      <protection hidden="1"/>
    </xf>
    <xf numFmtId="165" fontId="12" fillId="0" borderId="0" xfId="2" applyNumberFormat="1" applyFont="1" applyBorder="1" applyAlignment="1" applyProtection="1">
      <alignment horizontal="center" vertical="center"/>
      <protection hidden="1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hidden="1"/>
    </xf>
    <xf numFmtId="0" fontId="5" fillId="0" borderId="0" xfId="0" applyFont="1" applyBorder="1" applyAlignment="1" applyProtection="1">
      <protection hidden="1"/>
    </xf>
    <xf numFmtId="0" fontId="5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protection hidden="1"/>
    </xf>
    <xf numFmtId="0" fontId="8" fillId="0" borderId="0" xfId="0" applyFont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right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9" fillId="0" borderId="6" xfId="0" applyFont="1" applyBorder="1" applyAlignment="1" applyProtection="1">
      <alignment vertical="center" wrapText="1"/>
      <protection hidden="1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14" fillId="0" borderId="0" xfId="0" applyFont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/>
      <protection hidden="1"/>
    </xf>
    <xf numFmtId="0" fontId="15" fillId="0" borderId="0" xfId="0" applyFont="1" applyBorder="1" applyAlignment="1" applyProtection="1">
      <alignment horizontal="left"/>
      <protection hidden="1"/>
    </xf>
    <xf numFmtId="0" fontId="14" fillId="0" borderId="0" xfId="0" applyFont="1" applyBorder="1" applyAlignment="1" applyProtection="1">
      <alignment horizontal="left"/>
      <protection locked="0"/>
    </xf>
    <xf numFmtId="0" fontId="15" fillId="0" borderId="0" xfId="0" applyFont="1" applyBorder="1" applyAlignment="1" applyProtection="1">
      <alignment horizontal="left" vertical="center"/>
      <protection hidden="1"/>
    </xf>
    <xf numFmtId="0" fontId="15" fillId="3" borderId="1" xfId="0" applyFont="1" applyFill="1" applyBorder="1" applyAlignment="1" applyProtection="1">
      <alignment horizontal="left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5" fillId="0" borderId="6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5" fillId="0" borderId="0" xfId="0" applyFont="1" applyBorder="1" applyAlignment="1" applyProtection="1">
      <alignment horizontal="right"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165" fontId="4" fillId="0" borderId="0" xfId="2" applyNumberFormat="1" applyFont="1" applyBorder="1" applyAlignment="1" applyProtection="1">
      <alignment horizontal="center" vertical="center"/>
      <protection hidden="1"/>
    </xf>
    <xf numFmtId="0" fontId="7" fillId="0" borderId="6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17" fillId="0" borderId="0" xfId="0" applyFont="1" applyBorder="1" applyAlignment="1" applyProtection="1">
      <alignment horizontal="right"/>
      <protection locked="0"/>
    </xf>
    <xf numFmtId="0" fontId="18" fillId="6" borderId="4" xfId="0" applyFont="1" applyFill="1" applyBorder="1" applyAlignment="1" applyProtection="1">
      <alignment vertical="center"/>
      <protection hidden="1"/>
    </xf>
    <xf numFmtId="166" fontId="5" fillId="0" borderId="0" xfId="0" applyNumberFormat="1" applyFont="1" applyBorder="1" applyAlignment="1" applyProtection="1">
      <alignment horizontal="center" vertical="center"/>
      <protection hidden="1"/>
    </xf>
    <xf numFmtId="165" fontId="5" fillId="0" borderId="6" xfId="2" applyNumberFormat="1" applyFont="1" applyBorder="1" applyAlignment="1" applyProtection="1">
      <alignment horizontal="center" vertical="center"/>
      <protection hidden="1"/>
    </xf>
    <xf numFmtId="0" fontId="8" fillId="0" borderId="6" xfId="0" applyFont="1" applyBorder="1" applyAlignment="1" applyProtection="1">
      <alignment horizontal="center" vertical="center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166" fontId="4" fillId="0" borderId="0" xfId="0" applyNumberFormat="1" applyFont="1" applyBorder="1" applyAlignment="1" applyProtection="1">
      <alignment horizontal="center" vertical="center"/>
      <protection hidden="1"/>
    </xf>
    <xf numFmtId="165" fontId="5" fillId="0" borderId="0" xfId="0" applyNumberFormat="1" applyFont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left" vertical="center" indent="1"/>
      <protection hidden="1"/>
    </xf>
    <xf numFmtId="164" fontId="4" fillId="0" borderId="0" xfId="0" applyNumberFormat="1" applyFont="1" applyBorder="1" applyAlignment="1" applyProtection="1">
      <alignment vertical="center"/>
      <protection hidden="1"/>
    </xf>
    <xf numFmtId="0" fontId="15" fillId="0" borderId="0" xfId="0" applyFont="1" applyBorder="1" applyAlignment="1" applyProtection="1">
      <alignment horizontal="right" vertical="center"/>
      <protection hidden="1"/>
    </xf>
    <xf numFmtId="166" fontId="5" fillId="6" borderId="4" xfId="0" applyNumberFormat="1" applyFont="1" applyFill="1" applyBorder="1" applyAlignment="1" applyProtection="1">
      <alignment horizontal="center" vertical="center"/>
      <protection hidden="1"/>
    </xf>
    <xf numFmtId="166" fontId="4" fillId="8" borderId="11" xfId="0" applyNumberFormat="1" applyFont="1" applyFill="1" applyBorder="1" applyAlignment="1" applyProtection="1">
      <alignment horizontal="center" vertical="center"/>
      <protection hidden="1"/>
    </xf>
    <xf numFmtId="0" fontId="10" fillId="7" borderId="12" xfId="0" applyFont="1" applyFill="1" applyBorder="1" applyAlignment="1" applyProtection="1">
      <alignment horizontal="center" vertical="center"/>
      <protection hidden="1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5" fillId="0" borderId="16" xfId="0" applyFont="1" applyBorder="1" applyAlignment="1" applyProtection="1">
      <alignment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164" fontId="5" fillId="0" borderId="17" xfId="0" applyNumberFormat="1" applyFont="1" applyBorder="1" applyAlignment="1" applyProtection="1">
      <alignment horizontal="center" vertical="center"/>
      <protection hidden="1"/>
    </xf>
    <xf numFmtId="166" fontId="5" fillId="0" borderId="17" xfId="0" applyNumberFormat="1" applyFont="1" applyBorder="1" applyAlignment="1" applyProtection="1">
      <alignment horizontal="center" vertical="center"/>
      <protection hidden="1"/>
    </xf>
    <xf numFmtId="165" fontId="4" fillId="0" borderId="17" xfId="0" applyNumberFormat="1" applyFont="1" applyBorder="1" applyAlignment="1" applyProtection="1">
      <alignment horizontal="center" vertical="center"/>
      <protection hidden="1"/>
    </xf>
    <xf numFmtId="166" fontId="4" fillId="0" borderId="17" xfId="0" applyNumberFormat="1" applyFont="1" applyBorder="1" applyAlignment="1" applyProtection="1">
      <alignment horizontal="center" vertic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vertical="center"/>
      <protection hidden="1"/>
    </xf>
    <xf numFmtId="0" fontId="14" fillId="0" borderId="19" xfId="0" applyFont="1" applyBorder="1" applyAlignment="1" applyProtection="1">
      <alignment horizontal="left" vertical="center"/>
      <protection hidden="1"/>
    </xf>
    <xf numFmtId="0" fontId="5" fillId="0" borderId="20" xfId="0" applyFont="1" applyBorder="1" applyAlignment="1" applyProtection="1">
      <alignment vertical="center"/>
      <protection hidden="1"/>
    </xf>
    <xf numFmtId="165" fontId="4" fillId="8" borderId="21" xfId="0" applyNumberFormat="1" applyFont="1" applyFill="1" applyBorder="1" applyAlignment="1" applyProtection="1">
      <alignment horizontal="center" vertical="center"/>
      <protection hidden="1"/>
    </xf>
    <xf numFmtId="0" fontId="4" fillId="3" borderId="17" xfId="0" applyFont="1" applyFill="1" applyBorder="1" applyAlignment="1" applyProtection="1">
      <alignment horizontal="center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0" borderId="25" xfId="0" applyFont="1" applyBorder="1" applyAlignment="1" applyProtection="1">
      <alignment vertical="center"/>
      <protection hidden="1"/>
    </xf>
    <xf numFmtId="0" fontId="5" fillId="0" borderId="26" xfId="0" applyFont="1" applyBorder="1" applyAlignment="1" applyProtection="1">
      <alignment vertical="center"/>
      <protection hidden="1"/>
    </xf>
    <xf numFmtId="0" fontId="5" fillId="0" borderId="27" xfId="0" applyFont="1" applyBorder="1" applyAlignment="1" applyProtection="1">
      <alignment vertical="center"/>
      <protection hidden="1"/>
    </xf>
    <xf numFmtId="0" fontId="5" fillId="0" borderId="28" xfId="0" applyFont="1" applyBorder="1" applyAlignment="1" applyProtection="1">
      <alignment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0" fontId="5" fillId="0" borderId="29" xfId="0" applyFont="1" applyBorder="1" applyAlignment="1" applyProtection="1">
      <alignment vertical="center"/>
      <protection hidden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4" fillId="0" borderId="25" xfId="0" applyFont="1" applyBorder="1" applyAlignment="1" applyProtection="1">
      <alignment vertical="center"/>
      <protection hidden="1"/>
    </xf>
    <xf numFmtId="0" fontId="4" fillId="3" borderId="25" xfId="0" applyFont="1" applyFill="1" applyBorder="1" applyAlignment="1" applyProtection="1">
      <alignment vertical="center"/>
      <protection hidden="1"/>
    </xf>
    <xf numFmtId="164" fontId="4" fillId="0" borderId="25" xfId="0" applyNumberFormat="1" applyFont="1" applyBorder="1" applyAlignment="1" applyProtection="1">
      <alignment vertical="center"/>
      <protection hidden="1"/>
    </xf>
    <xf numFmtId="0" fontId="10" fillId="7" borderId="0" xfId="0" applyFont="1" applyFill="1" applyBorder="1" applyAlignment="1" applyProtection="1">
      <alignment horizontal="center" vertical="center"/>
      <protection hidden="1"/>
    </xf>
    <xf numFmtId="0" fontId="5" fillId="6" borderId="4" xfId="0" applyFont="1" applyFill="1" applyBorder="1" applyAlignment="1" applyProtection="1">
      <alignment horizontal="center" vertical="center"/>
      <protection hidden="1"/>
    </xf>
    <xf numFmtId="0" fontId="4" fillId="8" borderId="11" xfId="0" applyFont="1" applyFill="1" applyBorder="1" applyAlignment="1" applyProtection="1">
      <alignment horizontal="center" vertical="center"/>
      <protection hidden="1"/>
    </xf>
    <xf numFmtId="165" fontId="4" fillId="4" borderId="38" xfId="0" applyNumberFormat="1" applyFont="1" applyFill="1" applyBorder="1" applyAlignment="1" applyProtection="1">
      <alignment vertical="center"/>
      <protection hidden="1"/>
    </xf>
    <xf numFmtId="166" fontId="21" fillId="4" borderId="39" xfId="0" applyNumberFormat="1" applyFont="1" applyFill="1" applyBorder="1" applyAlignment="1" applyProtection="1">
      <alignment horizontal="center" vertical="center"/>
      <protection hidden="1"/>
    </xf>
    <xf numFmtId="0" fontId="13" fillId="0" borderId="5" xfId="0" applyFont="1" applyFill="1" applyBorder="1" applyAlignment="1" applyProtection="1">
      <alignment horizontal="center" wrapText="1"/>
      <protection hidden="1"/>
    </xf>
    <xf numFmtId="0" fontId="13" fillId="0" borderId="5" xfId="1" applyFont="1" applyFill="1" applyBorder="1" applyAlignment="1" applyProtection="1">
      <alignment horizontal="center" wrapText="1"/>
      <protection hidden="1"/>
    </xf>
    <xf numFmtId="0" fontId="10" fillId="0" borderId="5" xfId="0" applyFont="1" applyFill="1" applyBorder="1" applyAlignment="1" applyProtection="1">
      <alignment horizontal="center" vertical="top" wrapText="1"/>
      <protection hidden="1"/>
    </xf>
    <xf numFmtId="0" fontId="10" fillId="0" borderId="5" xfId="1" applyFont="1" applyFill="1" applyBorder="1" applyAlignment="1" applyProtection="1">
      <alignment horizontal="center" vertical="top" wrapText="1"/>
      <protection hidden="1"/>
    </xf>
    <xf numFmtId="0" fontId="2" fillId="9" borderId="11" xfId="0" applyFont="1" applyFill="1" applyBorder="1" applyAlignment="1" applyProtection="1">
      <alignment horizontal="center" vertical="top" wrapText="1"/>
      <protection hidden="1"/>
    </xf>
    <xf numFmtId="0" fontId="2" fillId="11" borderId="11" xfId="0" applyFont="1" applyFill="1" applyBorder="1" applyAlignment="1" applyProtection="1">
      <alignment horizontal="center" vertical="top" wrapText="1"/>
      <protection hidden="1"/>
    </xf>
    <xf numFmtId="0" fontId="24" fillId="9" borderId="42" xfId="0" applyFont="1" applyFill="1" applyBorder="1" applyAlignment="1" applyProtection="1">
      <alignment horizontal="center" wrapText="1"/>
      <protection hidden="1"/>
    </xf>
    <xf numFmtId="0" fontId="13" fillId="11" borderId="42" xfId="0" applyFont="1" applyFill="1" applyBorder="1" applyAlignment="1" applyProtection="1">
      <alignment horizontal="center" wrapText="1"/>
      <protection hidden="1"/>
    </xf>
    <xf numFmtId="0" fontId="16" fillId="5" borderId="0" xfId="0" applyFont="1" applyFill="1" applyBorder="1" applyAlignment="1" applyProtection="1">
      <alignment horizontal="center"/>
      <protection hidden="1"/>
    </xf>
    <xf numFmtId="0" fontId="23" fillId="5" borderId="3" xfId="0" applyFont="1" applyFill="1" applyBorder="1" applyAlignment="1" applyProtection="1">
      <alignment horizontal="center" vertical="top"/>
      <protection hidden="1"/>
    </xf>
    <xf numFmtId="0" fontId="25" fillId="0" borderId="0" xfId="0" applyFont="1" applyAlignment="1" applyProtection="1">
      <alignment horizontal="center" vertical="center"/>
      <protection hidden="1"/>
    </xf>
    <xf numFmtId="0" fontId="5" fillId="0" borderId="30" xfId="0" applyFont="1" applyBorder="1" applyAlignment="1" applyProtection="1">
      <alignment horizontal="left" vertical="center" indent="1"/>
      <protection locked="0"/>
    </xf>
    <xf numFmtId="0" fontId="5" fillId="0" borderId="31" xfId="0" applyFont="1" applyBorder="1" applyAlignment="1" applyProtection="1">
      <alignment horizontal="left" vertical="center" indent="1"/>
      <protection locked="0"/>
    </xf>
    <xf numFmtId="0" fontId="5" fillId="0" borderId="32" xfId="0" applyFont="1" applyBorder="1" applyAlignment="1" applyProtection="1">
      <alignment horizontal="left" vertical="center" indent="1"/>
      <protection locked="0"/>
    </xf>
    <xf numFmtId="0" fontId="5" fillId="0" borderId="33" xfId="0" applyFont="1" applyBorder="1" applyAlignment="1" applyProtection="1">
      <alignment horizontal="left" vertical="center" indent="1"/>
      <protection locked="0"/>
    </xf>
    <xf numFmtId="0" fontId="5" fillId="0" borderId="34" xfId="0" applyFont="1" applyBorder="1" applyAlignment="1" applyProtection="1">
      <alignment horizontal="left" vertical="center" indent="1"/>
      <protection locked="0"/>
    </xf>
    <xf numFmtId="0" fontId="5" fillId="0" borderId="35" xfId="0" applyFont="1" applyBorder="1" applyAlignment="1" applyProtection="1">
      <alignment horizontal="left" vertical="center" indent="1"/>
      <protection locked="0"/>
    </xf>
    <xf numFmtId="0" fontId="5" fillId="0" borderId="36" xfId="0" applyFont="1" applyBorder="1" applyAlignment="1" applyProtection="1">
      <alignment horizontal="left" vertical="center" indent="1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0" fontId="5" fillId="0" borderId="37" xfId="0" applyFont="1" applyBorder="1" applyAlignment="1" applyProtection="1">
      <alignment horizontal="left" vertical="center" indent="1"/>
      <protection locked="0"/>
    </xf>
    <xf numFmtId="0" fontId="11" fillId="7" borderId="0" xfId="0" applyFont="1" applyFill="1" applyBorder="1" applyAlignment="1" applyProtection="1">
      <alignment horizontal="center" vertical="center"/>
      <protection hidden="1"/>
    </xf>
    <xf numFmtId="0" fontId="13" fillId="10" borderId="22" xfId="1" applyFont="1" applyFill="1" applyBorder="1" applyAlignment="1" applyProtection="1">
      <alignment horizontal="center" wrapText="1"/>
      <protection hidden="1"/>
    </xf>
    <xf numFmtId="0" fontId="13" fillId="10" borderId="24" xfId="1" applyFont="1" applyFill="1" applyBorder="1" applyAlignment="1" applyProtection="1">
      <alignment horizontal="center" wrapText="1"/>
      <protection hidden="1"/>
    </xf>
    <xf numFmtId="0" fontId="20" fillId="0" borderId="0" xfId="0" applyFont="1" applyBorder="1" applyAlignment="1" applyProtection="1">
      <alignment horizontal="right" vertical="center" wrapText="1"/>
      <protection hidden="1"/>
    </xf>
    <xf numFmtId="0" fontId="19" fillId="0" borderId="0" xfId="0" applyFont="1" applyBorder="1" applyAlignment="1" applyProtection="1">
      <alignment horizontal="left"/>
      <protection hidden="1"/>
    </xf>
    <xf numFmtId="0" fontId="17" fillId="0" borderId="0" xfId="0" applyFont="1" applyBorder="1" applyAlignment="1" applyProtection="1">
      <alignment horizontal="right" wrapText="1"/>
      <protection hidden="1"/>
    </xf>
    <xf numFmtId="0" fontId="19" fillId="0" borderId="0" xfId="0" applyFont="1" applyBorder="1" applyAlignment="1" applyProtection="1">
      <alignment horizontal="left" wrapText="1"/>
      <protection hidden="1"/>
    </xf>
    <xf numFmtId="0" fontId="2" fillId="10" borderId="27" xfId="1" applyFont="1" applyFill="1" applyBorder="1" applyAlignment="1" applyProtection="1">
      <alignment horizontal="center" vertical="top" wrapText="1"/>
      <protection hidden="1"/>
    </xf>
    <xf numFmtId="0" fontId="13" fillId="10" borderId="29" xfId="1" applyFont="1" applyFill="1" applyBorder="1" applyAlignment="1" applyProtection="1">
      <alignment horizontal="center" vertical="top" wrapText="1"/>
      <protection hidden="1"/>
    </xf>
    <xf numFmtId="0" fontId="4" fillId="6" borderId="40" xfId="0" applyFont="1" applyFill="1" applyBorder="1" applyAlignment="1" applyProtection="1">
      <alignment horizontal="center" vertical="center" wrapText="1"/>
      <protection hidden="1"/>
    </xf>
    <xf numFmtId="0" fontId="0" fillId="0" borderId="41" xfId="0" applyBorder="1" applyAlignment="1">
      <alignment horizontal="center" vertical="center" wrapText="1"/>
    </xf>
    <xf numFmtId="0" fontId="7" fillId="6" borderId="40" xfId="0" applyFont="1" applyFill="1" applyBorder="1" applyAlignment="1" applyProtection="1">
      <alignment horizontal="center" vertical="center"/>
      <protection locked="0"/>
    </xf>
    <xf numFmtId="0" fontId="0" fillId="0" borderId="41" xfId="0" applyBorder="1" applyAlignment="1">
      <alignment horizontal="center" vertical="center"/>
    </xf>
    <xf numFmtId="0" fontId="5" fillId="6" borderId="40" xfId="0" applyFont="1" applyFill="1" applyBorder="1" applyAlignment="1" applyProtection="1">
      <alignment horizontal="center" vertical="center"/>
      <protection locked="0"/>
    </xf>
    <xf numFmtId="0" fontId="21" fillId="4" borderId="7" xfId="0" applyFont="1" applyFill="1" applyBorder="1" applyAlignment="1" applyProtection="1">
      <alignment horizontal="left" vertical="center"/>
      <protection hidden="1"/>
    </xf>
    <xf numFmtId="0" fontId="21" fillId="4" borderId="8" xfId="0" applyFont="1" applyFill="1" applyBorder="1" applyAlignment="1" applyProtection="1">
      <alignment horizontal="left" vertical="center"/>
      <protection hidden="1"/>
    </xf>
    <xf numFmtId="0" fontId="5" fillId="4" borderId="9" xfId="0" applyFont="1" applyFill="1" applyBorder="1" applyAlignment="1" applyProtection="1">
      <alignment horizontal="left" vertical="center"/>
      <protection hidden="1"/>
    </xf>
    <xf numFmtId="0" fontId="5" fillId="4" borderId="10" xfId="0" applyFont="1" applyFill="1" applyBorder="1" applyAlignment="1" applyProtection="1">
      <alignment horizontal="left" vertical="center"/>
      <protection hidden="1"/>
    </xf>
    <xf numFmtId="0" fontId="19" fillId="0" borderId="0" xfId="0" applyFont="1" applyBorder="1" applyAlignment="1" applyProtection="1">
      <alignment wrapText="1"/>
      <protection hidden="1"/>
    </xf>
    <xf numFmtId="0" fontId="14" fillId="0" borderId="0" xfId="0" applyFont="1" applyBorder="1" applyAlignment="1" applyProtection="1">
      <alignment horizontal="left" vertical="center"/>
      <protection hidden="1"/>
    </xf>
    <xf numFmtId="0" fontId="17" fillId="0" borderId="0" xfId="0" applyFont="1" applyBorder="1" applyAlignment="1" applyProtection="1">
      <alignment horizontal="right" vertical="center"/>
      <protection hidden="1"/>
    </xf>
    <xf numFmtId="0" fontId="14" fillId="0" borderId="0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vertical="center"/>
    </xf>
  </cellXfs>
  <cellStyles count="3">
    <cellStyle name="Accent6" xfId="1" builtinId="49"/>
    <cellStyle name="Milliers" xfId="2" builtinId="3"/>
    <cellStyle name="Normal" xfId="0" builtinId="0"/>
  </cellStyles>
  <dxfs count="34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E7F6FF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E7F6FF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E7F6FF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E7F6FF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rgb="FFDDDDDD"/>
      </font>
    </dxf>
    <dxf>
      <font>
        <color theme="0" tint="-4.9989318521683403E-2"/>
      </font>
    </dxf>
  </dxfs>
  <tableStyles count="0" defaultTableStyle="TableStyleMedium9" defaultPivotStyle="PivotStyleLight16"/>
  <colors>
    <mruColors>
      <color rgb="FFE7F6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Scroll" dx="16" fmlaLink="K8" horiz="1" max="10" page="0" val="0"/>
</file>

<file path=xl/ctrlProps/ctrlProp10.xml><?xml version="1.0" encoding="utf-8"?>
<formControlPr xmlns="http://schemas.microsoft.com/office/spreadsheetml/2009/9/main" objectType="Scroll" dx="16" fmlaLink="$K$11" horiz="1" max="10" page="0" val="0"/>
</file>

<file path=xl/ctrlProps/ctrlProp11.xml><?xml version="1.0" encoding="utf-8"?>
<formControlPr xmlns="http://schemas.microsoft.com/office/spreadsheetml/2009/9/main" objectType="Scroll" dx="16" fmlaLink="$K$17" horiz="1" max="10" page="0" val="0"/>
</file>

<file path=xl/ctrlProps/ctrlProp12.xml><?xml version="1.0" encoding="utf-8"?>
<formControlPr xmlns="http://schemas.microsoft.com/office/spreadsheetml/2009/9/main" objectType="Scroll" dx="16" fmlaLink="$K$20" horiz="1" max="10" page="0" val="0"/>
</file>

<file path=xl/ctrlProps/ctrlProp13.xml><?xml version="1.0" encoding="utf-8"?>
<formControlPr xmlns="http://schemas.microsoft.com/office/spreadsheetml/2009/9/main" objectType="Scroll" dx="16" fmlaLink="$K$26" horiz="1" max="10" page="0" val="0"/>
</file>

<file path=xl/ctrlProps/ctrlProp14.xml><?xml version="1.0" encoding="utf-8"?>
<formControlPr xmlns="http://schemas.microsoft.com/office/spreadsheetml/2009/9/main" objectType="Scroll" dx="16" fmlaLink="$K$23" horiz="1" max="10" page="0" val="0"/>
</file>

<file path=xl/ctrlProps/ctrlProp15.xml><?xml version="1.0" encoding="utf-8"?>
<formControlPr xmlns="http://schemas.microsoft.com/office/spreadsheetml/2009/9/main" objectType="Scroll" dx="16" fmlaLink="$K$8" horiz="1" max="10" page="0" val="0"/>
</file>

<file path=xl/ctrlProps/ctrlProp16.xml><?xml version="1.0" encoding="utf-8"?>
<formControlPr xmlns="http://schemas.microsoft.com/office/spreadsheetml/2009/9/main" objectType="Scroll" dx="16" fmlaLink="$K$14" horiz="1" max="10" page="0" val="0"/>
</file>

<file path=xl/ctrlProps/ctrlProp17.xml><?xml version="1.0" encoding="utf-8"?>
<formControlPr xmlns="http://schemas.microsoft.com/office/spreadsheetml/2009/9/main" objectType="Scroll" dx="16" fmlaLink="$K$11" horiz="1" max="10" page="0" val="0"/>
</file>

<file path=xl/ctrlProps/ctrlProp18.xml><?xml version="1.0" encoding="utf-8"?>
<formControlPr xmlns="http://schemas.microsoft.com/office/spreadsheetml/2009/9/main" objectType="Scroll" dx="16" fmlaLink="$K$17" horiz="1" max="10" page="0" val="0"/>
</file>

<file path=xl/ctrlProps/ctrlProp19.xml><?xml version="1.0" encoding="utf-8"?>
<formControlPr xmlns="http://schemas.microsoft.com/office/spreadsheetml/2009/9/main" objectType="Scroll" dx="16" fmlaLink="$K$20" horiz="1" max="10" page="0" val="0"/>
</file>

<file path=xl/ctrlProps/ctrlProp2.xml><?xml version="1.0" encoding="utf-8"?>
<formControlPr xmlns="http://schemas.microsoft.com/office/spreadsheetml/2009/9/main" objectType="Scroll" dx="16" fmlaLink="K14" horiz="1" max="10" page="0" val="0"/>
</file>

<file path=xl/ctrlProps/ctrlProp20.xml><?xml version="1.0" encoding="utf-8"?>
<formControlPr xmlns="http://schemas.microsoft.com/office/spreadsheetml/2009/9/main" objectType="Scroll" dx="16" fmlaLink="$K$26" horiz="1" max="10" page="0" val="0"/>
</file>

<file path=xl/ctrlProps/ctrlProp21.xml><?xml version="1.0" encoding="utf-8"?>
<formControlPr xmlns="http://schemas.microsoft.com/office/spreadsheetml/2009/9/main" objectType="Scroll" dx="16" fmlaLink="$K$23" horiz="1" max="10" page="0" val="0"/>
</file>

<file path=xl/ctrlProps/ctrlProp22.xml><?xml version="1.0" encoding="utf-8"?>
<formControlPr xmlns="http://schemas.microsoft.com/office/spreadsheetml/2009/9/main" objectType="Scroll" dx="16" fmlaLink="K8" horiz="1" max="10" page="0" val="0"/>
</file>

<file path=xl/ctrlProps/ctrlProp23.xml><?xml version="1.0" encoding="utf-8"?>
<formControlPr xmlns="http://schemas.microsoft.com/office/spreadsheetml/2009/9/main" objectType="Scroll" dx="16" fmlaLink="K14" horiz="1" max="10" page="0" val="0"/>
</file>

<file path=xl/ctrlProps/ctrlProp24.xml><?xml version="1.0" encoding="utf-8"?>
<formControlPr xmlns="http://schemas.microsoft.com/office/spreadsheetml/2009/9/main" objectType="Scroll" dx="16" fmlaLink="K11" horiz="1" max="10" page="0" val="0"/>
</file>

<file path=xl/ctrlProps/ctrlProp25.xml><?xml version="1.0" encoding="utf-8"?>
<formControlPr xmlns="http://schemas.microsoft.com/office/spreadsheetml/2009/9/main" objectType="Scroll" dx="16" fmlaLink="$K$17" horiz="1" max="10" page="0" val="0"/>
</file>

<file path=xl/ctrlProps/ctrlProp26.xml><?xml version="1.0" encoding="utf-8"?>
<formControlPr xmlns="http://schemas.microsoft.com/office/spreadsheetml/2009/9/main" objectType="Scroll" dx="16" fmlaLink="$K$20" horiz="1" max="10" page="0" val="0"/>
</file>

<file path=xl/ctrlProps/ctrlProp27.xml><?xml version="1.0" encoding="utf-8"?>
<formControlPr xmlns="http://schemas.microsoft.com/office/spreadsheetml/2009/9/main" objectType="Scroll" dx="16" fmlaLink="K23" horiz="1" max="10" page="0" val="0"/>
</file>

<file path=xl/ctrlProps/ctrlProp28.xml><?xml version="1.0" encoding="utf-8"?>
<formControlPr xmlns="http://schemas.microsoft.com/office/spreadsheetml/2009/9/main" objectType="Scroll" dx="16" fmlaLink="K26" horiz="1" max="10" page="0" val="0"/>
</file>

<file path=xl/ctrlProps/ctrlProp3.xml><?xml version="1.0" encoding="utf-8"?>
<formControlPr xmlns="http://schemas.microsoft.com/office/spreadsheetml/2009/9/main" objectType="Scroll" dx="16" fmlaLink="K11" horiz="1" max="10" page="0" val="0"/>
</file>

<file path=xl/ctrlProps/ctrlProp4.xml><?xml version="1.0" encoding="utf-8"?>
<formControlPr xmlns="http://schemas.microsoft.com/office/spreadsheetml/2009/9/main" objectType="Scroll" dx="16" fmlaLink="K17" horiz="1" max="10" page="0" val="0"/>
</file>

<file path=xl/ctrlProps/ctrlProp5.xml><?xml version="1.0" encoding="utf-8"?>
<formControlPr xmlns="http://schemas.microsoft.com/office/spreadsheetml/2009/9/main" objectType="Scroll" dx="16" fmlaLink="K26" horiz="1" max="10" page="0" val="0"/>
</file>

<file path=xl/ctrlProps/ctrlProp6.xml><?xml version="1.0" encoding="utf-8"?>
<formControlPr xmlns="http://schemas.microsoft.com/office/spreadsheetml/2009/9/main" objectType="Scroll" dx="16" fmlaLink="K20" horiz="1" max="10" page="0" val="0"/>
</file>

<file path=xl/ctrlProps/ctrlProp7.xml><?xml version="1.0" encoding="utf-8"?>
<formControlPr xmlns="http://schemas.microsoft.com/office/spreadsheetml/2009/9/main" objectType="Scroll" dx="16" fmlaLink="K23" horiz="1" max="10" page="0" val="0"/>
</file>

<file path=xl/ctrlProps/ctrlProp8.xml><?xml version="1.0" encoding="utf-8"?>
<formControlPr xmlns="http://schemas.microsoft.com/office/spreadsheetml/2009/9/main" objectType="Scroll" dx="16" fmlaLink="$K$8" horiz="1" max="10" page="0" val="0"/>
</file>

<file path=xl/ctrlProps/ctrlProp9.xml><?xml version="1.0" encoding="utf-8"?>
<formControlPr xmlns="http://schemas.microsoft.com/office/spreadsheetml/2009/9/main" objectType="Scroll" dx="16" fmlaLink="$K$14" horiz="1" max="10" page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0</xdr:rowOff>
        </xdr:from>
        <xdr:to>
          <xdr:col>8</xdr:col>
          <xdr:colOff>838200</xdr:colOff>
          <xdr:row>8</xdr:row>
          <xdr:rowOff>0</xdr:rowOff>
        </xdr:to>
        <xdr:sp macro="" textlink="">
          <xdr:nvSpPr>
            <xdr:cNvPr id="954381" name="Scroll Bar 13" hidden="1">
              <a:extLst>
                <a:ext uri="{63B3BB69-23CF-44E3-9099-C40C66FF867C}">
                  <a14:compatExt spid="_x0000_s954381"/>
                </a:ext>
                <a:ext uri="{FF2B5EF4-FFF2-40B4-BE49-F238E27FC236}">
                  <a16:creationId xmlns:a16="http://schemas.microsoft.com/office/drawing/2014/main" id="{00000000-0008-0000-0100-00000D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0</xdr:rowOff>
        </xdr:from>
        <xdr:to>
          <xdr:col>8</xdr:col>
          <xdr:colOff>838200</xdr:colOff>
          <xdr:row>14</xdr:row>
          <xdr:rowOff>0</xdr:rowOff>
        </xdr:to>
        <xdr:sp macro="" textlink="">
          <xdr:nvSpPr>
            <xdr:cNvPr id="954384" name="Scroll Bar 16" hidden="1">
              <a:extLst>
                <a:ext uri="{63B3BB69-23CF-44E3-9099-C40C66FF867C}">
                  <a14:compatExt spid="_x0000_s954384"/>
                </a:ext>
                <a:ext uri="{FF2B5EF4-FFF2-40B4-BE49-F238E27FC236}">
                  <a16:creationId xmlns:a16="http://schemas.microsoft.com/office/drawing/2014/main" id="{00000000-0008-0000-0100-000010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0</xdr:rowOff>
        </xdr:from>
        <xdr:to>
          <xdr:col>9</xdr:col>
          <xdr:colOff>0</xdr:colOff>
          <xdr:row>11</xdr:row>
          <xdr:rowOff>0</xdr:rowOff>
        </xdr:to>
        <xdr:sp macro="" textlink="">
          <xdr:nvSpPr>
            <xdr:cNvPr id="954385" name="Scroll Bar 17" hidden="1">
              <a:extLst>
                <a:ext uri="{63B3BB69-23CF-44E3-9099-C40C66FF867C}">
                  <a14:compatExt spid="_x0000_s954385"/>
                </a:ext>
                <a:ext uri="{FF2B5EF4-FFF2-40B4-BE49-F238E27FC236}">
                  <a16:creationId xmlns:a16="http://schemas.microsoft.com/office/drawing/2014/main" id="{00000000-0008-0000-0100-000011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0</xdr:rowOff>
        </xdr:from>
        <xdr:to>
          <xdr:col>9</xdr:col>
          <xdr:colOff>0</xdr:colOff>
          <xdr:row>17</xdr:row>
          <xdr:rowOff>0</xdr:rowOff>
        </xdr:to>
        <xdr:sp macro="" textlink="">
          <xdr:nvSpPr>
            <xdr:cNvPr id="954386" name="Scroll Bar 18" hidden="1">
              <a:extLst>
                <a:ext uri="{63B3BB69-23CF-44E3-9099-C40C66FF867C}">
                  <a14:compatExt spid="_x0000_s954386"/>
                </a:ext>
                <a:ext uri="{FF2B5EF4-FFF2-40B4-BE49-F238E27FC236}">
                  <a16:creationId xmlns:a16="http://schemas.microsoft.com/office/drawing/2014/main" id="{00000000-0008-0000-0100-000012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8</xdr:col>
          <xdr:colOff>838200</xdr:colOff>
          <xdr:row>26</xdr:row>
          <xdr:rowOff>9525</xdr:rowOff>
        </xdr:to>
        <xdr:sp macro="" textlink="">
          <xdr:nvSpPr>
            <xdr:cNvPr id="954387" name="Scroll Bar 19" hidden="1">
              <a:extLst>
                <a:ext uri="{63B3BB69-23CF-44E3-9099-C40C66FF867C}">
                  <a14:compatExt spid="_x0000_s954387"/>
                </a:ext>
                <a:ext uri="{FF2B5EF4-FFF2-40B4-BE49-F238E27FC236}">
                  <a16:creationId xmlns:a16="http://schemas.microsoft.com/office/drawing/2014/main" id="{00000000-0008-0000-0100-000013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0</xdr:rowOff>
        </xdr:from>
        <xdr:to>
          <xdr:col>8</xdr:col>
          <xdr:colOff>838200</xdr:colOff>
          <xdr:row>20</xdr:row>
          <xdr:rowOff>0</xdr:rowOff>
        </xdr:to>
        <xdr:sp macro="" textlink="">
          <xdr:nvSpPr>
            <xdr:cNvPr id="954510" name="Scroll Bar 142" hidden="1">
              <a:extLst>
                <a:ext uri="{63B3BB69-23CF-44E3-9099-C40C66FF867C}">
                  <a14:compatExt spid="_x0000_s954510"/>
                </a:ext>
                <a:ext uri="{FF2B5EF4-FFF2-40B4-BE49-F238E27FC236}">
                  <a16:creationId xmlns:a16="http://schemas.microsoft.com/office/drawing/2014/main" id="{00000000-0008-0000-0100-00008E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8</xdr:col>
          <xdr:colOff>838200</xdr:colOff>
          <xdr:row>23</xdr:row>
          <xdr:rowOff>0</xdr:rowOff>
        </xdr:to>
        <xdr:sp macro="" textlink="">
          <xdr:nvSpPr>
            <xdr:cNvPr id="954519" name="Scroll Bar 151" hidden="1">
              <a:extLst>
                <a:ext uri="{63B3BB69-23CF-44E3-9099-C40C66FF867C}">
                  <a14:compatExt spid="_x0000_s954519"/>
                </a:ext>
                <a:ext uri="{FF2B5EF4-FFF2-40B4-BE49-F238E27FC236}">
                  <a16:creationId xmlns:a16="http://schemas.microsoft.com/office/drawing/2014/main" id="{00000000-0008-0000-0100-000097900E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0</xdr:rowOff>
        </xdr:from>
        <xdr:to>
          <xdr:col>8</xdr:col>
          <xdr:colOff>838200</xdr:colOff>
          <xdr:row>8</xdr:row>
          <xdr:rowOff>0</xdr:rowOff>
        </xdr:to>
        <xdr:sp macro="" textlink="">
          <xdr:nvSpPr>
            <xdr:cNvPr id="20473921" name="Scroll Bar 65" hidden="1">
              <a:extLst>
                <a:ext uri="{63B3BB69-23CF-44E3-9099-C40C66FF867C}">
                  <a14:compatExt spid="_x0000_s20473921"/>
                </a:ext>
                <a:ext uri="{FF2B5EF4-FFF2-40B4-BE49-F238E27FC236}">
                  <a16:creationId xmlns:a16="http://schemas.microsoft.com/office/drawing/2014/main" id="{00000000-0008-0000-0200-000041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13</xdr:row>
          <xdr:rowOff>0</xdr:rowOff>
        </xdr:from>
        <xdr:to>
          <xdr:col>9</xdr:col>
          <xdr:colOff>0</xdr:colOff>
          <xdr:row>14</xdr:row>
          <xdr:rowOff>0</xdr:rowOff>
        </xdr:to>
        <xdr:sp macro="" textlink="">
          <xdr:nvSpPr>
            <xdr:cNvPr id="20473922" name="Scroll Bar 66" hidden="1">
              <a:extLst>
                <a:ext uri="{63B3BB69-23CF-44E3-9099-C40C66FF867C}">
                  <a14:compatExt spid="_x0000_s20473922"/>
                </a:ext>
                <a:ext uri="{FF2B5EF4-FFF2-40B4-BE49-F238E27FC236}">
                  <a16:creationId xmlns:a16="http://schemas.microsoft.com/office/drawing/2014/main" id="{00000000-0008-0000-0200-000042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0</xdr:rowOff>
        </xdr:from>
        <xdr:to>
          <xdr:col>8</xdr:col>
          <xdr:colOff>838200</xdr:colOff>
          <xdr:row>11</xdr:row>
          <xdr:rowOff>0</xdr:rowOff>
        </xdr:to>
        <xdr:sp macro="" textlink="">
          <xdr:nvSpPr>
            <xdr:cNvPr id="20473923" name="Scroll Bar 67" hidden="1">
              <a:extLst>
                <a:ext uri="{63B3BB69-23CF-44E3-9099-C40C66FF867C}">
                  <a14:compatExt spid="_x0000_s20473923"/>
                </a:ext>
                <a:ext uri="{FF2B5EF4-FFF2-40B4-BE49-F238E27FC236}">
                  <a16:creationId xmlns:a16="http://schemas.microsoft.com/office/drawing/2014/main" id="{00000000-0008-0000-0200-000043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9525</xdr:rowOff>
        </xdr:from>
        <xdr:to>
          <xdr:col>8</xdr:col>
          <xdr:colOff>838200</xdr:colOff>
          <xdr:row>17</xdr:row>
          <xdr:rowOff>9525</xdr:rowOff>
        </xdr:to>
        <xdr:sp macro="" textlink="">
          <xdr:nvSpPr>
            <xdr:cNvPr id="20473924" name="Scroll Bar 68" hidden="1">
              <a:extLst>
                <a:ext uri="{63B3BB69-23CF-44E3-9099-C40C66FF867C}">
                  <a14:compatExt spid="_x0000_s20473924"/>
                </a:ext>
                <a:ext uri="{FF2B5EF4-FFF2-40B4-BE49-F238E27FC236}">
                  <a16:creationId xmlns:a16="http://schemas.microsoft.com/office/drawing/2014/main" id="{00000000-0008-0000-0200-000044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9525</xdr:rowOff>
        </xdr:from>
        <xdr:to>
          <xdr:col>8</xdr:col>
          <xdr:colOff>838200</xdr:colOff>
          <xdr:row>20</xdr:row>
          <xdr:rowOff>9525</xdr:rowOff>
        </xdr:to>
        <xdr:sp macro="" textlink="">
          <xdr:nvSpPr>
            <xdr:cNvPr id="20473925" name="Scroll Bar 69" hidden="1">
              <a:extLst>
                <a:ext uri="{63B3BB69-23CF-44E3-9099-C40C66FF867C}">
                  <a14:compatExt spid="_x0000_s20473925"/>
                </a:ext>
                <a:ext uri="{FF2B5EF4-FFF2-40B4-BE49-F238E27FC236}">
                  <a16:creationId xmlns:a16="http://schemas.microsoft.com/office/drawing/2014/main" id="{00000000-0008-0000-0200-000045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8</xdr:col>
          <xdr:colOff>838200</xdr:colOff>
          <xdr:row>26</xdr:row>
          <xdr:rowOff>9525</xdr:rowOff>
        </xdr:to>
        <xdr:sp macro="" textlink="">
          <xdr:nvSpPr>
            <xdr:cNvPr id="20473926" name="Scroll Bar 70" hidden="1">
              <a:extLst>
                <a:ext uri="{63B3BB69-23CF-44E3-9099-C40C66FF867C}">
                  <a14:compatExt spid="_x0000_s20473926"/>
                </a:ext>
                <a:ext uri="{FF2B5EF4-FFF2-40B4-BE49-F238E27FC236}">
                  <a16:creationId xmlns:a16="http://schemas.microsoft.com/office/drawing/2014/main" id="{00000000-0008-0000-0200-000046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9525</xdr:rowOff>
        </xdr:from>
        <xdr:to>
          <xdr:col>8</xdr:col>
          <xdr:colOff>838200</xdr:colOff>
          <xdr:row>23</xdr:row>
          <xdr:rowOff>9525</xdr:rowOff>
        </xdr:to>
        <xdr:sp macro="" textlink="">
          <xdr:nvSpPr>
            <xdr:cNvPr id="20473927" name="Scroll Bar 71" hidden="1">
              <a:extLst>
                <a:ext uri="{63B3BB69-23CF-44E3-9099-C40C66FF867C}">
                  <a14:compatExt spid="_x0000_s20473927"/>
                </a:ext>
                <a:ext uri="{FF2B5EF4-FFF2-40B4-BE49-F238E27FC236}">
                  <a16:creationId xmlns:a16="http://schemas.microsoft.com/office/drawing/2014/main" id="{00000000-0008-0000-0200-0000476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9525</xdr:rowOff>
        </xdr:from>
        <xdr:to>
          <xdr:col>8</xdr:col>
          <xdr:colOff>838200</xdr:colOff>
          <xdr:row>8</xdr:row>
          <xdr:rowOff>9525</xdr:rowOff>
        </xdr:to>
        <xdr:sp macro="" textlink="">
          <xdr:nvSpPr>
            <xdr:cNvPr id="20476936" name="Scroll Bar 8" hidden="1">
              <a:extLst>
                <a:ext uri="{63B3BB69-23CF-44E3-9099-C40C66FF867C}">
                  <a14:compatExt spid="_x0000_s20476936"/>
                </a:ext>
                <a:ext uri="{FF2B5EF4-FFF2-40B4-BE49-F238E27FC236}">
                  <a16:creationId xmlns:a16="http://schemas.microsoft.com/office/drawing/2014/main" id="{00000000-0008-0000-0300-000008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9525</xdr:rowOff>
        </xdr:from>
        <xdr:to>
          <xdr:col>8</xdr:col>
          <xdr:colOff>838200</xdr:colOff>
          <xdr:row>14</xdr:row>
          <xdr:rowOff>9525</xdr:rowOff>
        </xdr:to>
        <xdr:sp macro="" textlink="">
          <xdr:nvSpPr>
            <xdr:cNvPr id="20476937" name="Scroll Bar 9" hidden="1">
              <a:extLst>
                <a:ext uri="{63B3BB69-23CF-44E3-9099-C40C66FF867C}">
                  <a14:compatExt spid="_x0000_s20476937"/>
                </a:ext>
                <a:ext uri="{FF2B5EF4-FFF2-40B4-BE49-F238E27FC236}">
                  <a16:creationId xmlns:a16="http://schemas.microsoft.com/office/drawing/2014/main" id="{00000000-0008-0000-0300-000009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8</xdr:col>
          <xdr:colOff>838200</xdr:colOff>
          <xdr:row>11</xdr:row>
          <xdr:rowOff>9525</xdr:rowOff>
        </xdr:to>
        <xdr:sp macro="" textlink="">
          <xdr:nvSpPr>
            <xdr:cNvPr id="20476938" name="Scroll Bar 10" hidden="1">
              <a:extLst>
                <a:ext uri="{63B3BB69-23CF-44E3-9099-C40C66FF867C}">
                  <a14:compatExt spid="_x0000_s20476938"/>
                </a:ext>
                <a:ext uri="{FF2B5EF4-FFF2-40B4-BE49-F238E27FC236}">
                  <a16:creationId xmlns:a16="http://schemas.microsoft.com/office/drawing/2014/main" id="{00000000-0008-0000-0300-00000A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0</xdr:rowOff>
        </xdr:from>
        <xdr:to>
          <xdr:col>8</xdr:col>
          <xdr:colOff>838200</xdr:colOff>
          <xdr:row>17</xdr:row>
          <xdr:rowOff>0</xdr:rowOff>
        </xdr:to>
        <xdr:sp macro="" textlink="">
          <xdr:nvSpPr>
            <xdr:cNvPr id="20476939" name="Scroll Bar 11" hidden="1">
              <a:extLst>
                <a:ext uri="{63B3BB69-23CF-44E3-9099-C40C66FF867C}">
                  <a14:compatExt spid="_x0000_s20476939"/>
                </a:ext>
                <a:ext uri="{FF2B5EF4-FFF2-40B4-BE49-F238E27FC236}">
                  <a16:creationId xmlns:a16="http://schemas.microsoft.com/office/drawing/2014/main" id="{00000000-0008-0000-0300-00000B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9525</xdr:rowOff>
        </xdr:from>
        <xdr:to>
          <xdr:col>8</xdr:col>
          <xdr:colOff>838200</xdr:colOff>
          <xdr:row>20</xdr:row>
          <xdr:rowOff>9525</xdr:rowOff>
        </xdr:to>
        <xdr:sp macro="" textlink="">
          <xdr:nvSpPr>
            <xdr:cNvPr id="20476940" name="Scroll Bar 12" hidden="1">
              <a:extLst>
                <a:ext uri="{63B3BB69-23CF-44E3-9099-C40C66FF867C}">
                  <a14:compatExt spid="_x0000_s20476940"/>
                </a:ext>
                <a:ext uri="{FF2B5EF4-FFF2-40B4-BE49-F238E27FC236}">
                  <a16:creationId xmlns:a16="http://schemas.microsoft.com/office/drawing/2014/main" id="{00000000-0008-0000-0300-00000C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9525</xdr:rowOff>
        </xdr:from>
        <xdr:to>
          <xdr:col>8</xdr:col>
          <xdr:colOff>838200</xdr:colOff>
          <xdr:row>26</xdr:row>
          <xdr:rowOff>9525</xdr:rowOff>
        </xdr:to>
        <xdr:sp macro="" textlink="">
          <xdr:nvSpPr>
            <xdr:cNvPr id="20476941" name="Scroll Bar 13" hidden="1">
              <a:extLst>
                <a:ext uri="{63B3BB69-23CF-44E3-9099-C40C66FF867C}">
                  <a14:compatExt spid="_x0000_s20476941"/>
                </a:ext>
                <a:ext uri="{FF2B5EF4-FFF2-40B4-BE49-F238E27FC236}">
                  <a16:creationId xmlns:a16="http://schemas.microsoft.com/office/drawing/2014/main" id="{00000000-0008-0000-0300-00000D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9525</xdr:rowOff>
        </xdr:from>
        <xdr:to>
          <xdr:col>8</xdr:col>
          <xdr:colOff>838200</xdr:colOff>
          <xdr:row>23</xdr:row>
          <xdr:rowOff>9525</xdr:rowOff>
        </xdr:to>
        <xdr:sp macro="" textlink="">
          <xdr:nvSpPr>
            <xdr:cNvPr id="20476944" name="Scroll Bar 16" hidden="1">
              <a:extLst>
                <a:ext uri="{63B3BB69-23CF-44E3-9099-C40C66FF867C}">
                  <a14:compatExt spid="_x0000_s20476944"/>
                </a:ext>
                <a:ext uri="{FF2B5EF4-FFF2-40B4-BE49-F238E27FC236}">
                  <a16:creationId xmlns:a16="http://schemas.microsoft.com/office/drawing/2014/main" id="{00000000-0008-0000-0300-00001074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7</xdr:row>
          <xdr:rowOff>0</xdr:rowOff>
        </xdr:from>
        <xdr:to>
          <xdr:col>8</xdr:col>
          <xdr:colOff>838200</xdr:colOff>
          <xdr:row>8</xdr:row>
          <xdr:rowOff>0</xdr:rowOff>
        </xdr:to>
        <xdr:sp macro="" textlink="">
          <xdr:nvSpPr>
            <xdr:cNvPr id="20477960" name="Scroll Bar 8" hidden="1">
              <a:extLst>
                <a:ext uri="{63B3BB69-23CF-44E3-9099-C40C66FF867C}">
                  <a14:compatExt spid="_x0000_s20477960"/>
                </a:ext>
                <a:ext uri="{FF2B5EF4-FFF2-40B4-BE49-F238E27FC236}">
                  <a16:creationId xmlns:a16="http://schemas.microsoft.com/office/drawing/2014/main" id="{00000000-0008-0000-0400-000008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13</xdr:row>
          <xdr:rowOff>0</xdr:rowOff>
        </xdr:from>
        <xdr:to>
          <xdr:col>8</xdr:col>
          <xdr:colOff>838200</xdr:colOff>
          <xdr:row>14</xdr:row>
          <xdr:rowOff>0</xdr:rowOff>
        </xdr:to>
        <xdr:sp macro="" textlink="">
          <xdr:nvSpPr>
            <xdr:cNvPr id="20477961" name="Scroll Bar 9" hidden="1">
              <a:extLst>
                <a:ext uri="{63B3BB69-23CF-44E3-9099-C40C66FF867C}">
                  <a14:compatExt spid="_x0000_s20477961"/>
                </a:ext>
                <a:ext uri="{FF2B5EF4-FFF2-40B4-BE49-F238E27FC236}">
                  <a16:creationId xmlns:a16="http://schemas.microsoft.com/office/drawing/2014/main" id="{00000000-0008-0000-0400-000009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9525</xdr:rowOff>
        </xdr:from>
        <xdr:to>
          <xdr:col>8</xdr:col>
          <xdr:colOff>838200</xdr:colOff>
          <xdr:row>11</xdr:row>
          <xdr:rowOff>9525</xdr:rowOff>
        </xdr:to>
        <xdr:sp macro="" textlink="">
          <xdr:nvSpPr>
            <xdr:cNvPr id="20477962" name="Scroll Bar 10" hidden="1">
              <a:extLst>
                <a:ext uri="{63B3BB69-23CF-44E3-9099-C40C66FF867C}">
                  <a14:compatExt spid="_x0000_s20477962"/>
                </a:ext>
                <a:ext uri="{FF2B5EF4-FFF2-40B4-BE49-F238E27FC236}">
                  <a16:creationId xmlns:a16="http://schemas.microsoft.com/office/drawing/2014/main" id="{00000000-0008-0000-0400-00000A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0</xdr:rowOff>
        </xdr:from>
        <xdr:to>
          <xdr:col>8</xdr:col>
          <xdr:colOff>838200</xdr:colOff>
          <xdr:row>17</xdr:row>
          <xdr:rowOff>0</xdr:rowOff>
        </xdr:to>
        <xdr:sp macro="" textlink="">
          <xdr:nvSpPr>
            <xdr:cNvPr id="20477963" name="Scroll Bar 11" hidden="1">
              <a:extLst>
                <a:ext uri="{63B3BB69-23CF-44E3-9099-C40C66FF867C}">
                  <a14:compatExt spid="_x0000_s20477963"/>
                </a:ext>
                <a:ext uri="{FF2B5EF4-FFF2-40B4-BE49-F238E27FC236}">
                  <a16:creationId xmlns:a16="http://schemas.microsoft.com/office/drawing/2014/main" id="{00000000-0008-0000-0400-00000B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19</xdr:row>
          <xdr:rowOff>9525</xdr:rowOff>
        </xdr:from>
        <xdr:to>
          <xdr:col>8</xdr:col>
          <xdr:colOff>838200</xdr:colOff>
          <xdr:row>20</xdr:row>
          <xdr:rowOff>9525</xdr:rowOff>
        </xdr:to>
        <xdr:sp macro="" textlink="">
          <xdr:nvSpPr>
            <xdr:cNvPr id="20477964" name="Scroll Bar 12" hidden="1">
              <a:extLst>
                <a:ext uri="{63B3BB69-23CF-44E3-9099-C40C66FF867C}">
                  <a14:compatExt spid="_x0000_s20477964"/>
                </a:ext>
                <a:ext uri="{FF2B5EF4-FFF2-40B4-BE49-F238E27FC236}">
                  <a16:creationId xmlns:a16="http://schemas.microsoft.com/office/drawing/2014/main" id="{00000000-0008-0000-0400-00000C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22</xdr:row>
          <xdr:rowOff>0</xdr:rowOff>
        </xdr:from>
        <xdr:to>
          <xdr:col>8</xdr:col>
          <xdr:colOff>838200</xdr:colOff>
          <xdr:row>23</xdr:row>
          <xdr:rowOff>0</xdr:rowOff>
        </xdr:to>
        <xdr:sp macro="" textlink="">
          <xdr:nvSpPr>
            <xdr:cNvPr id="20477966" name="Scroll Bar 14" hidden="1">
              <a:extLst>
                <a:ext uri="{63B3BB69-23CF-44E3-9099-C40C66FF867C}">
                  <a14:compatExt spid="_x0000_s20477966"/>
                </a:ext>
                <a:ext uri="{FF2B5EF4-FFF2-40B4-BE49-F238E27FC236}">
                  <a16:creationId xmlns:a16="http://schemas.microsoft.com/office/drawing/2014/main" id="{00000000-0008-0000-0400-00000E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25</xdr:row>
          <xdr:rowOff>0</xdr:rowOff>
        </xdr:from>
        <xdr:to>
          <xdr:col>8</xdr:col>
          <xdr:colOff>838200</xdr:colOff>
          <xdr:row>26</xdr:row>
          <xdr:rowOff>0</xdr:rowOff>
        </xdr:to>
        <xdr:sp macro="" textlink="">
          <xdr:nvSpPr>
            <xdr:cNvPr id="20477968" name="Scroll Bar 16" hidden="1">
              <a:extLst>
                <a:ext uri="{63B3BB69-23CF-44E3-9099-C40C66FF867C}">
                  <a14:compatExt spid="_x0000_s20477968"/>
                </a:ext>
                <a:ext uri="{FF2B5EF4-FFF2-40B4-BE49-F238E27FC236}">
                  <a16:creationId xmlns:a16="http://schemas.microsoft.com/office/drawing/2014/main" id="{00000000-0008-0000-0400-00001078380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3.xml"/><Relationship Id="rId3" Type="http://schemas.openxmlformats.org/officeDocument/2006/relationships/ctrlProp" Target="../ctrlProps/ctrlProp8.xml"/><Relationship Id="rId7" Type="http://schemas.openxmlformats.org/officeDocument/2006/relationships/ctrlProp" Target="../ctrlProps/ctrlProp1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11.xml"/><Relationship Id="rId5" Type="http://schemas.openxmlformats.org/officeDocument/2006/relationships/ctrlProp" Target="../ctrlProps/ctrlProp10.xml"/><Relationship Id="rId4" Type="http://schemas.openxmlformats.org/officeDocument/2006/relationships/ctrlProp" Target="../ctrlProps/ctrlProp9.xml"/><Relationship Id="rId9" Type="http://schemas.openxmlformats.org/officeDocument/2006/relationships/ctrlProp" Target="../ctrlProps/ctrlProp1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0.xml"/><Relationship Id="rId3" Type="http://schemas.openxmlformats.org/officeDocument/2006/relationships/ctrlProp" Target="../ctrlProps/ctrlProp15.xml"/><Relationship Id="rId7" Type="http://schemas.openxmlformats.org/officeDocument/2006/relationships/ctrlProp" Target="../ctrlProps/ctrlProp19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8.xml"/><Relationship Id="rId5" Type="http://schemas.openxmlformats.org/officeDocument/2006/relationships/ctrlProp" Target="../ctrlProps/ctrlProp17.xml"/><Relationship Id="rId4" Type="http://schemas.openxmlformats.org/officeDocument/2006/relationships/ctrlProp" Target="../ctrlProps/ctrlProp16.xml"/><Relationship Id="rId9" Type="http://schemas.openxmlformats.org/officeDocument/2006/relationships/ctrlProp" Target="../ctrlProps/ctrlProp21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7.xml"/><Relationship Id="rId3" Type="http://schemas.openxmlformats.org/officeDocument/2006/relationships/ctrlProp" Target="../ctrlProps/ctrlProp22.xml"/><Relationship Id="rId7" Type="http://schemas.openxmlformats.org/officeDocument/2006/relationships/ctrlProp" Target="../ctrlProps/ctrlProp26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5.xml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Relationship Id="rId9" Type="http://schemas.openxmlformats.org/officeDocument/2006/relationships/ctrlProp" Target="../ctrlProps/ctrlProp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23"/>
  <sheetViews>
    <sheetView showGridLines="0" showRowColHeaders="0" tabSelected="1" workbookViewId="0">
      <selection activeCell="F3" sqref="F3"/>
    </sheetView>
  </sheetViews>
  <sheetFormatPr baseColWidth="10" defaultRowHeight="12.75" x14ac:dyDescent="0.2"/>
  <cols>
    <col min="1" max="4" width="1.42578125" customWidth="1"/>
    <col min="5" max="5" width="1.7109375" customWidth="1"/>
    <col min="6" max="6" width="38.7109375" bestFit="1" customWidth="1"/>
    <col min="7" max="7" width="1.7109375" customWidth="1"/>
    <col min="9" max="9" width="1.7109375" customWidth="1"/>
    <col min="11" max="11" width="1.7109375" customWidth="1"/>
    <col min="12" max="13" width="0.85546875" customWidth="1"/>
    <col min="14" max="14" width="15.140625" customWidth="1"/>
    <col min="15" max="15" width="11.7109375" customWidth="1"/>
    <col min="16" max="22" width="10.7109375" customWidth="1"/>
    <col min="24" max="24" width="1.7109375" customWidth="1"/>
  </cols>
  <sheetData>
    <row r="2" spans="1:24" ht="9" customHeight="1" x14ac:dyDescent="0.2">
      <c r="E2" s="69"/>
      <c r="F2" s="70"/>
      <c r="G2" s="70"/>
      <c r="H2" s="70"/>
      <c r="I2" s="70"/>
      <c r="J2" s="70"/>
      <c r="K2" s="71"/>
      <c r="M2" s="92"/>
      <c r="N2" s="93"/>
      <c r="O2" s="93"/>
      <c r="P2" s="93"/>
      <c r="Q2" s="93"/>
      <c r="R2" s="93"/>
      <c r="S2" s="93"/>
      <c r="T2" s="93"/>
      <c r="U2" s="93"/>
      <c r="V2" s="93"/>
      <c r="W2" s="93"/>
      <c r="X2" s="94"/>
    </row>
    <row r="3" spans="1:24" s="6" customFormat="1" ht="20.100000000000001" customHeight="1" x14ac:dyDescent="0.2">
      <c r="E3" s="72"/>
      <c r="F3" s="68" t="s">
        <v>16</v>
      </c>
      <c r="G3" s="17"/>
      <c r="H3" s="68" t="s">
        <v>10</v>
      </c>
      <c r="I3" s="46"/>
      <c r="J3" s="68" t="s">
        <v>66</v>
      </c>
      <c r="K3" s="83"/>
      <c r="L3" s="84"/>
      <c r="M3" s="96"/>
      <c r="N3" s="98" t="s">
        <v>67</v>
      </c>
      <c r="O3" s="8"/>
      <c r="P3" s="85"/>
      <c r="Q3" s="7"/>
      <c r="R3" s="7"/>
      <c r="S3" s="7"/>
      <c r="T3" s="7"/>
      <c r="U3" s="7"/>
      <c r="V3" s="7"/>
      <c r="W3" s="7"/>
      <c r="X3" s="87"/>
    </row>
    <row r="4" spans="1:24" s="6" customFormat="1" ht="9" customHeight="1" x14ac:dyDescent="0.2">
      <c r="E4" s="72"/>
      <c r="F4" s="7"/>
      <c r="G4" s="1"/>
      <c r="H4" s="4"/>
      <c r="I4" s="45"/>
      <c r="J4" s="1"/>
      <c r="K4" s="73"/>
      <c r="L4" s="8"/>
      <c r="M4" s="95"/>
      <c r="N4" s="7"/>
      <c r="O4" s="7"/>
      <c r="P4" s="7"/>
      <c r="Q4" s="7"/>
      <c r="R4" s="7"/>
      <c r="S4" s="7"/>
      <c r="T4" s="7"/>
      <c r="U4" s="7"/>
      <c r="V4" s="7"/>
      <c r="W4" s="7"/>
      <c r="X4" s="87"/>
    </row>
    <row r="5" spans="1:24" s="6" customFormat="1" ht="24.95" customHeight="1" x14ac:dyDescent="0.2">
      <c r="A5" s="113">
        <f>'marché et offre de l''entreprise'!L8</f>
        <v>0</v>
      </c>
      <c r="B5" s="113">
        <f>'activité-avantage concurrentiel'!L8</f>
        <v>0</v>
      </c>
      <c r="C5" s="113">
        <f>'données éco. et financières'!L8</f>
        <v>0</v>
      </c>
      <c r="D5" s="113">
        <f>'management-ressources humaines'!L8</f>
        <v>0</v>
      </c>
      <c r="E5" s="72"/>
      <c r="F5" s="63" t="str">
        <f>'marché et offre de l''entreprise'!$B$2&amp;" :"</f>
        <v>I - Marché et offre de l'entreprise :</v>
      </c>
      <c r="G5" s="57"/>
      <c r="H5" s="99">
        <f>'marché et offre de l''entreprise'!M28</f>
        <v>0</v>
      </c>
      <c r="I5" s="45"/>
      <c r="J5" s="66">
        <f>IF(H5=0,0,ROUND(H5/SUM('marché et offre de l''entreprise'!$L$7:$L$26),1)&amp;"/10")</f>
        <v>0</v>
      </c>
      <c r="K5" s="74"/>
      <c r="L5" s="64"/>
      <c r="M5" s="97"/>
      <c r="N5" s="114"/>
      <c r="O5" s="115"/>
      <c r="P5" s="115"/>
      <c r="Q5" s="115"/>
      <c r="R5" s="115"/>
      <c r="S5" s="115"/>
      <c r="T5" s="115"/>
      <c r="U5" s="115"/>
      <c r="V5" s="115"/>
      <c r="W5" s="116"/>
      <c r="X5" s="87"/>
    </row>
    <row r="6" spans="1:24" s="6" customFormat="1" ht="9" customHeight="1" x14ac:dyDescent="0.2">
      <c r="A6" s="113">
        <f>'marché et offre de l''entreprise'!L11</f>
        <v>0</v>
      </c>
      <c r="B6" s="113">
        <f>'activité-avantage concurrentiel'!L11</f>
        <v>0</v>
      </c>
      <c r="C6" s="113">
        <f>'données éco. et financières'!L11</f>
        <v>0</v>
      </c>
      <c r="D6" s="113">
        <f>'management-ressources humaines'!L11</f>
        <v>0</v>
      </c>
      <c r="E6" s="72"/>
      <c r="F6" s="12"/>
      <c r="G6" s="2"/>
      <c r="H6" s="62"/>
      <c r="I6" s="45"/>
      <c r="J6" s="57"/>
      <c r="K6" s="75"/>
      <c r="L6" s="8"/>
      <c r="M6" s="95"/>
      <c r="N6" s="7"/>
      <c r="O6" s="7"/>
      <c r="P6" s="7"/>
      <c r="Q6" s="7"/>
      <c r="R6" s="7"/>
      <c r="S6" s="7"/>
      <c r="T6" s="7"/>
      <c r="U6" s="7"/>
      <c r="V6" s="7"/>
      <c r="W6" s="7"/>
      <c r="X6" s="87"/>
    </row>
    <row r="7" spans="1:24" s="6" customFormat="1" ht="24.95" customHeight="1" x14ac:dyDescent="0.2">
      <c r="A7" s="113">
        <f>'marché et offre de l''entreprise'!L14</f>
        <v>0</v>
      </c>
      <c r="B7" s="113">
        <f>'activité-avantage concurrentiel'!L14</f>
        <v>0</v>
      </c>
      <c r="C7" s="113">
        <f>'données éco. et financières'!L14</f>
        <v>0</v>
      </c>
      <c r="D7" s="113">
        <f>'management-ressources humaines'!L14</f>
        <v>0</v>
      </c>
      <c r="E7" s="72"/>
      <c r="F7" s="63" t="str">
        <f>'activité-avantage concurrentiel'!$B$2&amp;" :"</f>
        <v>II - Activité et avantages concurrentiels :</v>
      </c>
      <c r="G7" s="57"/>
      <c r="H7" s="99">
        <f>'activité-avantage concurrentiel'!M28</f>
        <v>0</v>
      </c>
      <c r="I7" s="45"/>
      <c r="J7" s="66">
        <f>IF(H7=0,0,ROUND(H7/SUM('activité-avantage concurrentiel'!$L$7:$L$26),1)&amp;"/10")</f>
        <v>0</v>
      </c>
      <c r="K7" s="75"/>
      <c r="L7" s="8"/>
      <c r="M7" s="95"/>
      <c r="N7" s="114"/>
      <c r="O7" s="115"/>
      <c r="P7" s="115"/>
      <c r="Q7" s="115"/>
      <c r="R7" s="115"/>
      <c r="S7" s="115"/>
      <c r="T7" s="115"/>
      <c r="U7" s="115"/>
      <c r="V7" s="115"/>
      <c r="W7" s="116"/>
      <c r="X7" s="87"/>
    </row>
    <row r="8" spans="1:24" s="6" customFormat="1" ht="9" customHeight="1" x14ac:dyDescent="0.2">
      <c r="A8" s="113">
        <f>'marché et offre de l''entreprise'!L17</f>
        <v>0</v>
      </c>
      <c r="B8" s="113">
        <f>'activité-avantage concurrentiel'!L17</f>
        <v>0</v>
      </c>
      <c r="C8" s="113">
        <f>'données éco. et financières'!L17</f>
        <v>0</v>
      </c>
      <c r="D8" s="113">
        <f>'management-ressources humaines'!L17</f>
        <v>0</v>
      </c>
      <c r="E8" s="72"/>
      <c r="F8" s="12"/>
      <c r="G8" s="2"/>
      <c r="H8" s="62"/>
      <c r="I8" s="45"/>
      <c r="J8" s="57"/>
      <c r="K8" s="75"/>
      <c r="L8" s="8"/>
      <c r="M8" s="95"/>
      <c r="N8" s="7"/>
      <c r="O8" s="7"/>
      <c r="P8" s="7"/>
      <c r="Q8" s="7"/>
      <c r="R8" s="7"/>
      <c r="S8" s="7"/>
      <c r="T8" s="7"/>
      <c r="U8" s="7"/>
      <c r="V8" s="7"/>
      <c r="W8" s="7"/>
      <c r="X8" s="87"/>
    </row>
    <row r="9" spans="1:24" s="6" customFormat="1" ht="24.95" customHeight="1" x14ac:dyDescent="0.2">
      <c r="A9" s="113">
        <f>'marché et offre de l''entreprise'!L20</f>
        <v>0</v>
      </c>
      <c r="B9" s="113">
        <f>'activité-avantage concurrentiel'!L20</f>
        <v>0</v>
      </c>
      <c r="C9" s="113">
        <f>'données éco. et financières'!L20</f>
        <v>0</v>
      </c>
      <c r="D9" s="113">
        <f>'management-ressources humaines'!L20</f>
        <v>0</v>
      </c>
      <c r="E9" s="72"/>
      <c r="F9" s="63" t="str">
        <f>'données éco. et financières'!$B$2&amp;" :"</f>
        <v>III -Données économiques et financières :</v>
      </c>
      <c r="G9" s="57"/>
      <c r="H9" s="99">
        <f>'données éco. et financières'!M28</f>
        <v>0</v>
      </c>
      <c r="I9" s="60"/>
      <c r="J9" s="66">
        <f>IF(H9=0,0,ROUND(H9/SUM('données éco. et financières'!$L$7:$L$26),1)&amp;"/10")</f>
        <v>0</v>
      </c>
      <c r="K9" s="75"/>
      <c r="L9" s="7"/>
      <c r="M9" s="86"/>
      <c r="N9" s="114"/>
      <c r="O9" s="115"/>
      <c r="P9" s="115"/>
      <c r="Q9" s="115"/>
      <c r="R9" s="115"/>
      <c r="S9" s="115"/>
      <c r="T9" s="115"/>
      <c r="U9" s="115"/>
      <c r="V9" s="115"/>
      <c r="W9" s="116"/>
      <c r="X9" s="87"/>
    </row>
    <row r="10" spans="1:24" s="6" customFormat="1" ht="9" customHeight="1" x14ac:dyDescent="0.2">
      <c r="A10" s="113">
        <f>'marché et offre de l''entreprise'!L23</f>
        <v>0</v>
      </c>
      <c r="B10" s="113">
        <f>'activité-avantage concurrentiel'!L23</f>
        <v>0</v>
      </c>
      <c r="C10" s="113">
        <f>'données éco. et financières'!L23</f>
        <v>0</v>
      </c>
      <c r="D10" s="113">
        <f>'management-ressources humaines'!L23</f>
        <v>0</v>
      </c>
      <c r="E10" s="72"/>
      <c r="F10" s="12"/>
      <c r="G10" s="2"/>
      <c r="H10" s="62"/>
      <c r="I10" s="60"/>
      <c r="J10" s="57"/>
      <c r="K10" s="75"/>
      <c r="L10" s="7"/>
      <c r="M10" s="86"/>
      <c r="N10" s="7"/>
      <c r="O10" s="7"/>
      <c r="P10" s="7"/>
      <c r="Q10" s="7"/>
      <c r="R10" s="7"/>
      <c r="S10" s="7"/>
      <c r="T10" s="7"/>
      <c r="U10" s="7"/>
      <c r="V10" s="7"/>
      <c r="W10" s="7"/>
      <c r="X10" s="87"/>
    </row>
    <row r="11" spans="1:24" s="6" customFormat="1" ht="24.95" customHeight="1" x14ac:dyDescent="0.2">
      <c r="A11" s="113">
        <f>'marché et offre de l''entreprise'!L26</f>
        <v>0</v>
      </c>
      <c r="B11" s="113">
        <f>'activité-avantage concurrentiel'!L26</f>
        <v>0</v>
      </c>
      <c r="C11" s="113">
        <f>'données éco. et financières'!L26</f>
        <v>0</v>
      </c>
      <c r="D11" s="113">
        <f>'management-ressources humaines'!L26</f>
        <v>0</v>
      </c>
      <c r="E11" s="72"/>
      <c r="F11" s="63" t="str">
        <f>'management-ressources humaines'!$B$2&amp;" :"</f>
        <v>IV - Management et ressources humaines :</v>
      </c>
      <c r="G11" s="57"/>
      <c r="H11" s="99">
        <f>'management-ressources humaines'!M28</f>
        <v>0</v>
      </c>
      <c r="I11" s="60"/>
      <c r="J11" s="66">
        <f>IF(H11=0,0,ROUND(H11/SUM('management-ressources humaines'!$L$7:$L$26),1)&amp;"/10")</f>
        <v>0</v>
      </c>
      <c r="K11" s="75"/>
      <c r="L11" s="7"/>
      <c r="M11" s="86"/>
      <c r="N11" s="114"/>
      <c r="O11" s="115"/>
      <c r="P11" s="115"/>
      <c r="Q11" s="115"/>
      <c r="R11" s="115"/>
      <c r="S11" s="115"/>
      <c r="T11" s="115"/>
      <c r="U11" s="115"/>
      <c r="V11" s="115"/>
      <c r="W11" s="116"/>
      <c r="X11" s="87"/>
    </row>
    <row r="12" spans="1:24" s="6" customFormat="1" ht="9" customHeight="1" x14ac:dyDescent="0.2">
      <c r="E12" s="72"/>
      <c r="F12" s="50"/>
      <c r="G12" s="18"/>
      <c r="H12" s="62"/>
      <c r="I12" s="60"/>
      <c r="J12" s="19"/>
      <c r="K12" s="76"/>
      <c r="L12" s="7"/>
      <c r="M12" s="86"/>
      <c r="N12" s="7"/>
      <c r="O12" s="7"/>
      <c r="P12" s="7"/>
      <c r="Q12" s="7"/>
      <c r="R12" s="7"/>
      <c r="S12" s="7"/>
      <c r="T12" s="7"/>
      <c r="U12" s="7"/>
      <c r="V12" s="7"/>
      <c r="W12" s="7"/>
      <c r="X12" s="87"/>
    </row>
    <row r="13" spans="1:24" s="6" customFormat="1" ht="20.100000000000001" customHeight="1" x14ac:dyDescent="0.2">
      <c r="E13" s="72"/>
      <c r="F13" s="50"/>
      <c r="G13" s="18"/>
      <c r="H13" s="82" t="s">
        <v>64</v>
      </c>
      <c r="I13" s="60"/>
      <c r="J13" s="82" t="s">
        <v>65</v>
      </c>
      <c r="K13" s="76"/>
      <c r="L13" s="7"/>
      <c r="M13" s="86"/>
      <c r="N13" s="117"/>
      <c r="O13" s="118"/>
      <c r="P13" s="118"/>
      <c r="Q13" s="118"/>
      <c r="R13" s="118"/>
      <c r="S13" s="118"/>
      <c r="T13" s="118"/>
      <c r="U13" s="118"/>
      <c r="V13" s="118"/>
      <c r="W13" s="119"/>
      <c r="X13" s="87"/>
    </row>
    <row r="14" spans="1:24" s="6" customFormat="1" ht="20.100000000000001" customHeight="1" x14ac:dyDescent="0.2">
      <c r="E14" s="72"/>
      <c r="F14" s="12" t="str">
        <f>"[Minimum : 0 ; Moyenne : "&amp;SUM(A5:D11)*10/2&amp;" ; Maximum : "&amp;SUM(A5:D11)*10&amp;"]  "</f>
        <v xml:space="preserve">[Minimum : 0 ; Moyenne : 0 ; Maximum : 0]  </v>
      </c>
      <c r="G14" s="61"/>
      <c r="H14" s="100">
        <f>SUM(H5:H11)</f>
        <v>0</v>
      </c>
      <c r="I14" s="65"/>
      <c r="J14" s="67">
        <f>IF(H14=0,0,ROUND(H14/SUM(A5:D11),1)&amp;"/10")</f>
        <v>0</v>
      </c>
      <c r="K14" s="77"/>
      <c r="L14" s="7"/>
      <c r="M14" s="86"/>
      <c r="N14" s="120"/>
      <c r="O14" s="121"/>
      <c r="P14" s="121"/>
      <c r="Q14" s="121"/>
      <c r="R14" s="121"/>
      <c r="S14" s="121"/>
      <c r="T14" s="121"/>
      <c r="U14" s="121"/>
      <c r="V14" s="121"/>
      <c r="W14" s="122"/>
      <c r="X14" s="87"/>
    </row>
    <row r="15" spans="1:24" s="6" customFormat="1" ht="9" customHeight="1" x14ac:dyDescent="0.2">
      <c r="E15" s="78"/>
      <c r="F15" s="79"/>
      <c r="G15" s="79"/>
      <c r="H15" s="79"/>
      <c r="I15" s="80"/>
      <c r="J15" s="79"/>
      <c r="K15" s="81"/>
      <c r="L15" s="7"/>
      <c r="M15" s="88"/>
      <c r="N15" s="89"/>
      <c r="O15" s="89"/>
      <c r="P15" s="89"/>
      <c r="Q15" s="90"/>
      <c r="R15" s="89"/>
      <c r="S15" s="89"/>
      <c r="T15" s="89"/>
      <c r="U15" s="89"/>
      <c r="V15" s="89"/>
      <c r="W15" s="89"/>
      <c r="X15" s="91"/>
    </row>
    <row r="16" spans="1:24" s="6" customFormat="1" x14ac:dyDescent="0.2">
      <c r="N16" s="7"/>
      <c r="Q16" s="3"/>
    </row>
    <row r="17" spans="8:17" s="6" customFormat="1" x14ac:dyDescent="0.2">
      <c r="Q17" s="3"/>
    </row>
    <row r="23" spans="8:17" x14ac:dyDescent="0.2">
      <c r="H23" s="6"/>
      <c r="I23" s="6"/>
      <c r="J23" s="6"/>
      <c r="K23" s="6"/>
    </row>
  </sheetData>
  <sheetProtection algorithmName="SHA-512" hashValue="4Xp6YpQcx7kRz9PV4TGuxBvodFyPXJi66+Z6pSA1r+mpBPNsPUegoYGdvb2iick1/y5OjkJ7ru3sgs2gp93vFg==" saltValue="u6cjL9xDATgQXigXPVd8FA==" spinCount="100000" sheet="1" formatCells="0" formatColumns="0" formatRows="0" insertColumns="0" insertRows="0" insertHyperlinks="0" deleteColumns="0" deleteRows="0" sort="0" autoFilter="0" pivotTables="0"/>
  <mergeCells count="5">
    <mergeCell ref="N7:W7"/>
    <mergeCell ref="N9:W9"/>
    <mergeCell ref="N11:W11"/>
    <mergeCell ref="N13:W14"/>
    <mergeCell ref="N5:W5"/>
  </mergeCells>
  <conditionalFormatting sqref="O18 H5 J5 H7 J7 H9 J9 H11 J11">
    <cfRule type="cellIs" dxfId="33" priority="2" stopIfTrue="1" operator="equal">
      <formula>0</formula>
    </cfRule>
  </conditionalFormatting>
  <conditionalFormatting sqref="H14 J14">
    <cfRule type="cellIs" dxfId="32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tabColor rgb="FFFF9900"/>
    <pageSetUpPr fitToPage="1"/>
  </sheetPr>
  <dimension ref="A1:Q89"/>
  <sheetViews>
    <sheetView showGridLines="0" showRowColHeaders="0" zoomScaleNormal="100" workbookViewId="0">
      <pane ySplit="5" topLeftCell="A6" activePane="bottomLeft" state="frozenSplit"/>
      <selection pane="bottomLeft" activeCell="D30" sqref="D30"/>
    </sheetView>
  </sheetViews>
  <sheetFormatPr baseColWidth="10" defaultColWidth="11.42578125" defaultRowHeight="12.75" x14ac:dyDescent="0.2"/>
  <cols>
    <col min="1" max="1" width="1.7109375" style="6" customWidth="1"/>
    <col min="2" max="2" width="50.42578125" style="6" customWidth="1"/>
    <col min="3" max="3" width="1.7109375" style="6" customWidth="1"/>
    <col min="4" max="4" width="12.7109375" style="40" customWidth="1"/>
    <col min="5" max="5" width="0.85546875" style="6" customWidth="1"/>
    <col min="6" max="7" width="6.7109375" style="6" customWidth="1"/>
    <col min="8" max="8" width="0.85546875" style="6" customWidth="1"/>
    <col min="9" max="9" width="12.7109375" style="37" customWidth="1"/>
    <col min="10" max="10" width="1.7109375" style="6" customWidth="1"/>
    <col min="11" max="12" width="7.7109375" style="6" customWidth="1"/>
    <col min="13" max="13" width="9.7109375" style="6" customWidth="1"/>
    <col min="14" max="16384" width="11.42578125" style="6"/>
  </cols>
  <sheetData>
    <row r="1" spans="1:17" ht="6" customHeight="1" x14ac:dyDescent="0.2"/>
    <row r="2" spans="1:17" ht="20.100000000000001" customHeight="1" x14ac:dyDescent="0.2">
      <c r="A2" s="5"/>
      <c r="B2" s="123" t="s">
        <v>51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6" customHeight="1" x14ac:dyDescent="0.2">
      <c r="C3" s="4"/>
      <c r="F3" s="8"/>
      <c r="G3" s="8"/>
      <c r="H3" s="8"/>
      <c r="I3" s="24"/>
      <c r="J3" s="8"/>
      <c r="K3" s="4"/>
      <c r="L3" s="3"/>
      <c r="M3" s="3"/>
    </row>
    <row r="4" spans="1:17" s="10" customFormat="1" ht="17.100000000000001" customHeight="1" x14ac:dyDescent="0.25">
      <c r="B4" s="111" t="s">
        <v>93</v>
      </c>
      <c r="C4" s="1"/>
      <c r="D4" s="109" t="s">
        <v>24</v>
      </c>
      <c r="E4" s="103"/>
      <c r="F4" s="124" t="s">
        <v>23</v>
      </c>
      <c r="G4" s="125"/>
      <c r="H4" s="104"/>
      <c r="I4" s="110" t="s">
        <v>25</v>
      </c>
      <c r="J4" s="8"/>
      <c r="K4" s="136" t="s">
        <v>17</v>
      </c>
      <c r="L4" s="134" t="s">
        <v>45</v>
      </c>
      <c r="M4" s="132" t="s">
        <v>18</v>
      </c>
      <c r="O4" s="6"/>
      <c r="P4" s="6"/>
      <c r="Q4" s="6"/>
    </row>
    <row r="5" spans="1:17" s="10" customFormat="1" ht="17.100000000000001" customHeight="1" x14ac:dyDescent="0.2">
      <c r="B5" s="112" t="s">
        <v>11</v>
      </c>
      <c r="C5" s="1"/>
      <c r="D5" s="107" t="s">
        <v>94</v>
      </c>
      <c r="E5" s="105"/>
      <c r="F5" s="130" t="s">
        <v>95</v>
      </c>
      <c r="G5" s="131"/>
      <c r="H5" s="106"/>
      <c r="I5" s="108" t="s">
        <v>96</v>
      </c>
      <c r="J5" s="8"/>
      <c r="K5" s="135"/>
      <c r="L5" s="135"/>
      <c r="M5" s="133"/>
      <c r="O5" s="6"/>
      <c r="P5" s="6"/>
      <c r="Q5" s="6"/>
    </row>
    <row r="6" spans="1:17" ht="6" customHeight="1" x14ac:dyDescent="0.2"/>
    <row r="7" spans="1:17" s="20" customFormat="1" ht="12.95" customHeight="1" x14ac:dyDescent="0.2">
      <c r="B7" s="25"/>
      <c r="C7" s="22"/>
      <c r="D7" s="127" t="s">
        <v>2</v>
      </c>
      <c r="E7" s="127"/>
      <c r="F7" s="127"/>
      <c r="G7" s="126" t="s">
        <v>27</v>
      </c>
      <c r="H7" s="126"/>
      <c r="I7" s="126"/>
      <c r="J7" s="21"/>
      <c r="K7" s="27"/>
      <c r="L7" s="23"/>
      <c r="M7" s="38"/>
      <c r="O7" s="6"/>
      <c r="P7" s="6"/>
      <c r="Q7" s="6"/>
    </row>
    <row r="8" spans="1:17" s="10" customFormat="1" ht="21" customHeight="1" x14ac:dyDescent="0.2">
      <c r="B8" s="26" t="s">
        <v>52</v>
      </c>
      <c r="C8" s="9"/>
      <c r="D8" s="41"/>
      <c r="E8" s="7"/>
      <c r="F8" s="7"/>
      <c r="G8" s="7"/>
      <c r="H8" s="7"/>
      <c r="I8" s="13"/>
      <c r="J8" s="8"/>
      <c r="K8" s="39">
        <v>0</v>
      </c>
      <c r="L8" s="28"/>
      <c r="M8" s="29" t="str">
        <f>IF(K8*L8&gt;0,K8*L8,".")</f>
        <v>.</v>
      </c>
    </row>
    <row r="9" spans="1:17" ht="6" customHeight="1" x14ac:dyDescent="0.2">
      <c r="M9" s="4"/>
    </row>
    <row r="10" spans="1:17" s="10" customFormat="1" ht="12.95" customHeight="1" x14ac:dyDescent="0.2">
      <c r="B10" s="7"/>
      <c r="C10" s="52"/>
      <c r="D10" s="129" t="s">
        <v>30</v>
      </c>
      <c r="E10" s="129"/>
      <c r="F10" s="30"/>
      <c r="G10" s="128" t="s">
        <v>50</v>
      </c>
      <c r="H10" s="128"/>
      <c r="I10" s="128"/>
      <c r="J10" s="8"/>
      <c r="K10" s="11"/>
      <c r="L10" s="1"/>
      <c r="M10" s="53"/>
    </row>
    <row r="11" spans="1:17" s="10" customFormat="1" ht="21" customHeight="1" x14ac:dyDescent="0.2">
      <c r="B11" s="26" t="s">
        <v>71</v>
      </c>
      <c r="C11" s="9"/>
      <c r="D11" s="42"/>
      <c r="E11" s="30"/>
      <c r="F11" s="30"/>
      <c r="G11" s="30"/>
      <c r="H11" s="30"/>
      <c r="I11" s="35"/>
      <c r="J11" s="8"/>
      <c r="K11" s="39">
        <v>0</v>
      </c>
      <c r="L11" s="28"/>
      <c r="M11" s="29" t="str">
        <f>IF(K11*L11&gt;0,K11*L11,".")</f>
        <v>.</v>
      </c>
    </row>
    <row r="12" spans="1:17" ht="6" customHeight="1" x14ac:dyDescent="0.2">
      <c r="M12" s="4"/>
    </row>
    <row r="13" spans="1:17" s="10" customFormat="1" ht="12.95" customHeight="1" x14ac:dyDescent="0.2">
      <c r="B13" s="7"/>
      <c r="C13" s="52"/>
      <c r="D13" s="129" t="s">
        <v>28</v>
      </c>
      <c r="E13" s="129"/>
      <c r="F13" s="129"/>
      <c r="G13" s="129"/>
      <c r="H13" s="128" t="s">
        <v>29</v>
      </c>
      <c r="I13" s="128"/>
      <c r="J13" s="8"/>
      <c r="K13" s="11"/>
      <c r="L13" s="1"/>
      <c r="M13" s="54"/>
    </row>
    <row r="14" spans="1:17" s="10" customFormat="1" ht="21" customHeight="1" x14ac:dyDescent="0.2">
      <c r="B14" s="26" t="s">
        <v>33</v>
      </c>
      <c r="C14" s="9"/>
      <c r="D14" s="42"/>
      <c r="E14" s="31"/>
      <c r="F14" s="30"/>
      <c r="G14" s="30"/>
      <c r="H14" s="30"/>
      <c r="I14" s="35"/>
      <c r="J14" s="8"/>
      <c r="K14" s="39">
        <v>0</v>
      </c>
      <c r="L14" s="28"/>
      <c r="M14" s="29" t="str">
        <f>IF(K14*L14&gt;0,K14*L14,".")</f>
        <v>.</v>
      </c>
    </row>
    <row r="15" spans="1:17" ht="6" customHeight="1" x14ac:dyDescent="0.2">
      <c r="M15" s="4"/>
    </row>
    <row r="16" spans="1:17" s="10" customFormat="1" ht="12.95" customHeight="1" x14ac:dyDescent="0.2">
      <c r="B16" s="7"/>
      <c r="C16" s="52"/>
      <c r="D16" s="129" t="s">
        <v>31</v>
      </c>
      <c r="E16" s="129"/>
      <c r="F16" s="129"/>
      <c r="G16" s="128" t="s">
        <v>3</v>
      </c>
      <c r="H16" s="128"/>
      <c r="I16" s="128"/>
      <c r="J16" s="8"/>
      <c r="K16" s="11"/>
      <c r="L16" s="1"/>
      <c r="M16" s="54"/>
    </row>
    <row r="17" spans="2:13" s="10" customFormat="1" ht="21" customHeight="1" x14ac:dyDescent="0.2">
      <c r="B17" s="26" t="s">
        <v>34</v>
      </c>
      <c r="C17" s="9"/>
      <c r="D17" s="42"/>
      <c r="E17" s="31"/>
      <c r="F17" s="30"/>
      <c r="G17" s="30"/>
      <c r="H17" s="30"/>
      <c r="I17" s="35"/>
      <c r="J17" s="8"/>
      <c r="K17" s="39">
        <v>0</v>
      </c>
      <c r="L17" s="28"/>
      <c r="M17" s="29" t="str">
        <f>IF(K17*L17&gt;0,K17*L17,".")</f>
        <v>.</v>
      </c>
    </row>
    <row r="18" spans="2:13" ht="6" customHeight="1" x14ac:dyDescent="0.2">
      <c r="M18" s="4"/>
    </row>
    <row r="19" spans="2:13" s="10" customFormat="1" ht="12.95" customHeight="1" x14ac:dyDescent="0.2">
      <c r="B19" s="7"/>
      <c r="C19" s="52"/>
      <c r="D19" s="141" t="s">
        <v>46</v>
      </c>
      <c r="E19" s="141"/>
      <c r="F19" s="141"/>
      <c r="G19" s="128" t="s">
        <v>47</v>
      </c>
      <c r="H19" s="128"/>
      <c r="I19" s="128"/>
      <c r="J19" s="8"/>
      <c r="K19" s="11"/>
      <c r="L19" s="1"/>
      <c r="M19" s="54"/>
    </row>
    <row r="20" spans="2:13" s="10" customFormat="1" ht="21" customHeight="1" x14ac:dyDescent="0.2">
      <c r="B20" s="26" t="s">
        <v>35</v>
      </c>
      <c r="C20" s="9"/>
      <c r="D20" s="43"/>
      <c r="E20" s="32"/>
      <c r="F20" s="33"/>
      <c r="G20" s="33"/>
      <c r="H20" s="33"/>
      <c r="I20" s="36"/>
      <c r="J20" s="8"/>
      <c r="K20" s="39">
        <v>0</v>
      </c>
      <c r="L20" s="28"/>
      <c r="M20" s="29" t="str">
        <f>IF(K20*L20&gt;0,K20*L20,".")</f>
        <v>.</v>
      </c>
    </row>
    <row r="21" spans="2:13" ht="6" customHeight="1" x14ac:dyDescent="0.2">
      <c r="M21" s="4"/>
    </row>
    <row r="22" spans="2:13" s="10" customFormat="1" ht="12.95" customHeight="1" x14ac:dyDescent="0.2">
      <c r="B22" s="7"/>
      <c r="C22" s="11"/>
      <c r="D22" s="44" t="s">
        <v>0</v>
      </c>
      <c r="E22" s="34"/>
      <c r="F22" s="33"/>
      <c r="G22" s="33"/>
      <c r="H22" s="33"/>
      <c r="I22" s="55" t="s">
        <v>68</v>
      </c>
      <c r="J22" s="8"/>
      <c r="K22" s="11"/>
      <c r="L22" s="4"/>
      <c r="M22" s="48"/>
    </row>
    <row r="23" spans="2:13" ht="21" customHeight="1" x14ac:dyDescent="0.2">
      <c r="B23" s="26" t="s">
        <v>73</v>
      </c>
      <c r="C23" s="9"/>
      <c r="D23" s="42"/>
      <c r="E23" s="31"/>
      <c r="F23" s="33"/>
      <c r="G23" s="33"/>
      <c r="H23" s="33"/>
      <c r="I23" s="36"/>
      <c r="J23" s="8"/>
      <c r="K23" s="39">
        <v>0</v>
      </c>
      <c r="L23" s="28"/>
      <c r="M23" s="29" t="str">
        <f>IF(K23*L23&gt;0,K23*L23,".")</f>
        <v>.</v>
      </c>
    </row>
    <row r="24" spans="2:13" ht="6" customHeight="1" x14ac:dyDescent="0.2">
      <c r="M24" s="4"/>
    </row>
    <row r="25" spans="2:13" s="10" customFormat="1" ht="12.95" customHeight="1" x14ac:dyDescent="0.2">
      <c r="B25" s="7"/>
      <c r="C25" s="11"/>
      <c r="D25" s="44" t="s">
        <v>1</v>
      </c>
      <c r="E25" s="34"/>
      <c r="F25" s="33"/>
      <c r="G25" s="33"/>
      <c r="H25" s="33"/>
      <c r="I25" s="55" t="s">
        <v>0</v>
      </c>
      <c r="J25" s="8"/>
      <c r="K25" s="11"/>
      <c r="L25" s="4"/>
      <c r="M25" s="4"/>
    </row>
    <row r="26" spans="2:13" ht="21" customHeight="1" x14ac:dyDescent="0.2">
      <c r="B26" s="26" t="s">
        <v>72</v>
      </c>
      <c r="C26" s="9"/>
      <c r="D26" s="41"/>
      <c r="E26" s="12"/>
      <c r="F26" s="8"/>
      <c r="G26" s="8"/>
      <c r="H26" s="8"/>
      <c r="I26" s="24"/>
      <c r="J26" s="8"/>
      <c r="K26" s="39">
        <v>0</v>
      </c>
      <c r="L26" s="28"/>
      <c r="M26" s="29" t="str">
        <f>IF(K26*L26&gt;0,K26*L26,".")</f>
        <v>.</v>
      </c>
    </row>
    <row r="27" spans="2:13" x14ac:dyDescent="0.2">
      <c r="B27" s="7"/>
      <c r="C27" s="7"/>
      <c r="D27" s="41"/>
      <c r="E27" s="12"/>
      <c r="F27" s="7"/>
      <c r="G27" s="7"/>
      <c r="H27" s="7"/>
      <c r="I27" s="13"/>
      <c r="J27" s="7"/>
      <c r="K27" s="7"/>
      <c r="L27" s="3"/>
      <c r="M27" s="4"/>
    </row>
    <row r="28" spans="2:13" ht="20.100000000000001" customHeight="1" x14ac:dyDescent="0.2">
      <c r="C28" s="7"/>
      <c r="E28" s="139" t="str">
        <f>" [Minimum : 0 ; Moyenne : "&amp;SUM($L$7:$L$26)*10/2&amp;" ; Maximum : "&amp;SUM($L$7:$L$26)*10&amp;"]  "</f>
        <v xml:space="preserve"> [Minimum : 0 ; Moyenne : 0 ; Maximum : 0]  </v>
      </c>
      <c r="F28" s="140"/>
      <c r="G28" s="140"/>
      <c r="H28" s="140"/>
      <c r="I28" s="140"/>
      <c r="J28" s="140"/>
      <c r="K28" s="140"/>
      <c r="L28" s="140"/>
      <c r="M28" s="101">
        <f>SUM(M7:M27)</f>
        <v>0</v>
      </c>
    </row>
    <row r="29" spans="2:13" ht="20.100000000000001" customHeight="1" x14ac:dyDescent="0.2">
      <c r="B29" s="7"/>
      <c r="C29" s="7"/>
      <c r="E29" s="137" t="s">
        <v>58</v>
      </c>
      <c r="F29" s="138"/>
      <c r="G29" s="138"/>
      <c r="H29" s="138"/>
      <c r="I29" s="138"/>
      <c r="J29" s="138"/>
      <c r="K29" s="138"/>
      <c r="L29" s="138"/>
      <c r="M29" s="102">
        <f>Synthèse!$J$5</f>
        <v>0</v>
      </c>
    </row>
    <row r="30" spans="2:13" x14ac:dyDescent="0.2">
      <c r="B30" s="7"/>
      <c r="C30" s="7"/>
      <c r="D30" s="47"/>
      <c r="E30" s="12"/>
      <c r="F30" s="8"/>
      <c r="G30" s="8"/>
      <c r="H30" s="8"/>
      <c r="I30" s="13"/>
      <c r="J30" s="7"/>
      <c r="K30" s="7"/>
      <c r="L30" s="13"/>
      <c r="M30" s="13"/>
    </row>
    <row r="31" spans="2:13" x14ac:dyDescent="0.2">
      <c r="B31" s="7"/>
      <c r="C31" s="7"/>
      <c r="D31" s="45"/>
      <c r="E31" s="8"/>
      <c r="F31" s="8"/>
      <c r="G31" s="8"/>
      <c r="H31" s="8"/>
      <c r="I31" s="24"/>
      <c r="J31" s="8"/>
      <c r="K31" s="7"/>
      <c r="L31" s="16"/>
      <c r="M31" s="3"/>
    </row>
    <row r="47" spans="13:13" x14ac:dyDescent="0.2">
      <c r="M47" s="3"/>
    </row>
    <row r="48" spans="13:13" x14ac:dyDescent="0.2">
      <c r="M48" s="3"/>
    </row>
    <row r="49" spans="13:13" x14ac:dyDescent="0.2">
      <c r="M49" s="3"/>
    </row>
    <row r="50" spans="13:13" x14ac:dyDescent="0.2">
      <c r="M50" s="3"/>
    </row>
    <row r="51" spans="13:13" x14ac:dyDescent="0.2">
      <c r="M51" s="3"/>
    </row>
    <row r="52" spans="13:13" x14ac:dyDescent="0.2">
      <c r="M52" s="3"/>
    </row>
    <row r="53" spans="13:13" x14ac:dyDescent="0.2">
      <c r="M53" s="3"/>
    </row>
    <row r="54" spans="13:13" x14ac:dyDescent="0.2">
      <c r="M54" s="3"/>
    </row>
    <row r="55" spans="13:13" x14ac:dyDescent="0.2">
      <c r="M55" s="3"/>
    </row>
    <row r="56" spans="13:13" x14ac:dyDescent="0.2">
      <c r="M56" s="3"/>
    </row>
    <row r="57" spans="13:13" x14ac:dyDescent="0.2">
      <c r="M57" s="3"/>
    </row>
    <row r="58" spans="13:13" x14ac:dyDescent="0.2">
      <c r="M58" s="3"/>
    </row>
    <row r="59" spans="13:13" x14ac:dyDescent="0.2">
      <c r="M59" s="3"/>
    </row>
    <row r="60" spans="13:13" x14ac:dyDescent="0.2">
      <c r="M60" s="3"/>
    </row>
    <row r="61" spans="13:13" x14ac:dyDescent="0.2">
      <c r="M61" s="3"/>
    </row>
    <row r="62" spans="13:13" x14ac:dyDescent="0.2">
      <c r="M62" s="3"/>
    </row>
    <row r="63" spans="13:13" x14ac:dyDescent="0.2">
      <c r="M63" s="3"/>
    </row>
    <row r="64" spans="13:13" x14ac:dyDescent="0.2">
      <c r="M64" s="3"/>
    </row>
    <row r="65" spans="13:13" x14ac:dyDescent="0.2">
      <c r="M65" s="3"/>
    </row>
    <row r="66" spans="13:13" x14ac:dyDescent="0.2">
      <c r="M66" s="3"/>
    </row>
    <row r="67" spans="13:13" x14ac:dyDescent="0.2">
      <c r="M67" s="3"/>
    </row>
    <row r="68" spans="13:13" x14ac:dyDescent="0.2">
      <c r="M68" s="3"/>
    </row>
    <row r="69" spans="13:13" x14ac:dyDescent="0.2">
      <c r="M69" s="3"/>
    </row>
    <row r="70" spans="13:13" x14ac:dyDescent="0.2">
      <c r="M70" s="3"/>
    </row>
    <row r="71" spans="13:13" x14ac:dyDescent="0.2">
      <c r="M71" s="3"/>
    </row>
    <row r="72" spans="13:13" x14ac:dyDescent="0.2">
      <c r="M72" s="3"/>
    </row>
    <row r="73" spans="13:13" x14ac:dyDescent="0.2">
      <c r="M73" s="3"/>
    </row>
    <row r="74" spans="13:13" x14ac:dyDescent="0.2">
      <c r="M74" s="3"/>
    </row>
    <row r="75" spans="13:13" x14ac:dyDescent="0.2">
      <c r="M75" s="3"/>
    </row>
    <row r="76" spans="13:13" x14ac:dyDescent="0.2">
      <c r="M76" s="3"/>
    </row>
    <row r="77" spans="13:13" x14ac:dyDescent="0.2">
      <c r="M77" s="3"/>
    </row>
    <row r="78" spans="13:13" x14ac:dyDescent="0.2">
      <c r="M78" s="3"/>
    </row>
    <row r="79" spans="13:13" x14ac:dyDescent="0.2">
      <c r="M79" s="3"/>
    </row>
    <row r="80" spans="13:13" x14ac:dyDescent="0.2">
      <c r="M80" s="3"/>
    </row>
    <row r="81" spans="13:13" x14ac:dyDescent="0.2">
      <c r="M81" s="3"/>
    </row>
    <row r="82" spans="13:13" x14ac:dyDescent="0.2">
      <c r="M82" s="3"/>
    </row>
    <row r="83" spans="13:13" x14ac:dyDescent="0.2">
      <c r="M83" s="3"/>
    </row>
    <row r="84" spans="13:13" x14ac:dyDescent="0.2">
      <c r="M84" s="3"/>
    </row>
    <row r="85" spans="13:13" x14ac:dyDescent="0.2">
      <c r="M85" s="3"/>
    </row>
    <row r="86" spans="13:13" x14ac:dyDescent="0.2">
      <c r="M86" s="3"/>
    </row>
    <row r="87" spans="13:13" x14ac:dyDescent="0.2">
      <c r="M87" s="3"/>
    </row>
    <row r="88" spans="13:13" x14ac:dyDescent="0.2">
      <c r="M88" s="3"/>
    </row>
    <row r="89" spans="13:13" x14ac:dyDescent="0.2">
      <c r="M89" s="3"/>
    </row>
  </sheetData>
  <sheetProtection algorithmName="SHA-512" hashValue="ZwshaTqEl6/OIbaa2pvMONsUtRcxl6urKmSyt+nXTTEOssZSZ+bBjrqoHoXT2QFWI5VlzUJqa0vctydWsVts7Q==" saltValue="b0rrLq1+7h0nBbsiskAy/w==" spinCount="100000" sheet="1" objects="1" scenarios="1"/>
  <mergeCells count="18">
    <mergeCell ref="H13:I13"/>
    <mergeCell ref="G16:I16"/>
    <mergeCell ref="D16:F16"/>
    <mergeCell ref="G19:I19"/>
    <mergeCell ref="E29:L29"/>
    <mergeCell ref="E28:L28"/>
    <mergeCell ref="D19:F19"/>
    <mergeCell ref="D13:G13"/>
    <mergeCell ref="B2:M2"/>
    <mergeCell ref="F4:G4"/>
    <mergeCell ref="G7:I7"/>
    <mergeCell ref="D7:F7"/>
    <mergeCell ref="G10:I10"/>
    <mergeCell ref="D10:E10"/>
    <mergeCell ref="F5:G5"/>
    <mergeCell ref="M4:M5"/>
    <mergeCell ref="L4:L5"/>
    <mergeCell ref="K4:K5"/>
  </mergeCells>
  <conditionalFormatting sqref="D20:E20">
    <cfRule type="expression" dxfId="31" priority="660" stopIfTrue="1">
      <formula>#REF!&lt;=3</formula>
    </cfRule>
  </conditionalFormatting>
  <conditionalFormatting sqref="D23:E23 D4:E4">
    <cfRule type="expression" dxfId="30" priority="662" stopIfTrue="1">
      <formula>#REF!&lt;=3</formula>
    </cfRule>
  </conditionalFormatting>
  <conditionalFormatting sqref="I4">
    <cfRule type="expression" dxfId="29" priority="663" stopIfTrue="1">
      <formula>#REF!&gt;=7</formula>
    </cfRule>
  </conditionalFormatting>
  <conditionalFormatting sqref="D20:E20">
    <cfRule type="expression" dxfId="28" priority="785" stopIfTrue="1">
      <formula>$K26&lt;=3</formula>
    </cfRule>
  </conditionalFormatting>
  <conditionalFormatting sqref="M29">
    <cfRule type="cellIs" dxfId="27" priority="3" stopIfTrue="1" operator="equal">
      <formula>0</formula>
    </cfRule>
  </conditionalFormatting>
  <conditionalFormatting sqref="D5:E5">
    <cfRule type="expression" dxfId="26" priority="1" stopIfTrue="1">
      <formula>#REF!&lt;=3</formula>
    </cfRule>
  </conditionalFormatting>
  <conditionalFormatting sqref="I5">
    <cfRule type="expression" dxfId="25" priority="2" stopIfTrue="1">
      <formula>#REF!&gt;=7</formula>
    </cfRule>
  </conditionalFormatting>
  <dataValidations count="6">
    <dataValidation type="whole" allowBlank="1" showInputMessage="1" showErrorMessage="1" prompt="Score (de 0 à 10)" sqref="C8 K20 K26 C26 C23 C20 K17 C17 K14 C14 K11 C11 K8 K23">
      <formula1>0</formula1>
      <formula2>10</formula2>
    </dataValidation>
    <dataValidation type="whole" allowBlank="1" showInputMessage="1" showErrorMessage="1" prompt="Pondération (0-5)" sqref="L23 L8 L11 L14 L17 L26 L20">
      <formula1>0</formula1>
      <formula2>5</formula2>
    </dataValidation>
    <dataValidation operator="greaterThanOrEqual" allowBlank="1" showInputMessage="1" showErrorMessage="1" sqref="M23 M8 M11 M14 M17 M26 M20"/>
    <dataValidation allowBlank="1" showInputMessage="1" showErrorMessage="1" prompt="Score (de 0 à 10)" sqref="K4 C4:C5"/>
    <dataValidation allowBlank="1" showInputMessage="1" showErrorMessage="1" prompt="Pondération (0-5)" sqref="L4"/>
    <dataValidation allowBlank="1" showInputMessage="1" showErrorMessage="1" prompt="Autre critère" sqref="B26 B23"/>
  </dataValidations>
  <printOptions horizontalCentered="1"/>
  <pageMargins left="0.59055118110236227" right="0.59055118110236227" top="0.47244094488188981" bottom="0.39370078740157483" header="0.31496062992125984" footer="0.31496062992125984"/>
  <pageSetup paperSize="9" scale="49" orientation="portrait" r:id="rId1"/>
  <headerFooter>
    <oddHeader>&amp;L&amp;7&amp;D</oddHeader>
    <oddFooter>&amp;C&amp;7(c) Etienne Krieger, 2013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54381" r:id="rId4" name="Scroll Bar 13">
              <controlPr defaultSize="0" autoPict="0">
                <anchor moveWithCells="1">
                  <from>
                    <xdr:col>3</xdr:col>
                    <xdr:colOff>9525</xdr:colOff>
                    <xdr:row>7</xdr:row>
                    <xdr:rowOff>0</xdr:rowOff>
                  </from>
                  <to>
                    <xdr:col>8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4384" r:id="rId5" name="Scroll Bar 16">
              <controlPr defaultSize="0" autoPict="0">
                <anchor moveWithCells="1">
                  <from>
                    <xdr:col>3</xdr:col>
                    <xdr:colOff>9525</xdr:colOff>
                    <xdr:row>13</xdr:row>
                    <xdr:rowOff>0</xdr:rowOff>
                  </from>
                  <to>
                    <xdr:col>8</xdr:col>
                    <xdr:colOff>838200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4385" r:id="rId6" name="Scroll Bar 17">
              <controlPr defaultSize="0" autoPict="0">
                <anchor moveWithCells="1">
                  <from>
                    <xdr:col>3</xdr:col>
                    <xdr:colOff>9525</xdr:colOff>
                    <xdr:row>10</xdr:row>
                    <xdr:rowOff>0</xdr:rowOff>
                  </from>
                  <to>
                    <xdr:col>9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4386" r:id="rId7" name="Scroll Bar 18">
              <controlPr defaultSize="0" autoPict="0">
                <anchor moveWithCells="1">
                  <from>
                    <xdr:col>3</xdr:col>
                    <xdr:colOff>19050</xdr:colOff>
                    <xdr:row>16</xdr:row>
                    <xdr:rowOff>0</xdr:rowOff>
                  </from>
                  <to>
                    <xdr:col>9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4387" r:id="rId8" name="Scroll Bar 19">
              <controlPr defaultSiz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8</xdr:col>
                    <xdr:colOff>838200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4510" r:id="rId9" name="Scroll Bar 142">
              <controlPr defaultSize="0" autoPict="0">
                <anchor moveWithCells="1">
                  <from>
                    <xdr:col>3</xdr:col>
                    <xdr:colOff>9525</xdr:colOff>
                    <xdr:row>19</xdr:row>
                    <xdr:rowOff>0</xdr:rowOff>
                  </from>
                  <to>
                    <xdr:col>8</xdr:col>
                    <xdr:colOff>838200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54519" r:id="rId10" name="Scroll Bar 151">
              <controlPr defaultSiz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8</xdr:col>
                    <xdr:colOff>838200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showGridLines="0" showRowColHeaders="0" workbookViewId="0">
      <selection activeCell="O20" sqref="O20"/>
    </sheetView>
  </sheetViews>
  <sheetFormatPr baseColWidth="10" defaultColWidth="11.42578125" defaultRowHeight="12.75" x14ac:dyDescent="0.2"/>
  <cols>
    <col min="1" max="1" width="1.7109375" style="6" customWidth="1"/>
    <col min="2" max="2" width="50.42578125" style="6" customWidth="1"/>
    <col min="3" max="3" width="1.7109375" style="6" customWidth="1"/>
    <col min="4" max="4" width="12.7109375" style="40" customWidth="1"/>
    <col min="5" max="5" width="0.85546875" style="6" customWidth="1"/>
    <col min="6" max="7" width="6.7109375" style="6" customWidth="1"/>
    <col min="8" max="8" width="0.85546875" style="6" customWidth="1"/>
    <col min="9" max="9" width="12.7109375" style="37" customWidth="1"/>
    <col min="10" max="10" width="1.7109375" style="6" customWidth="1"/>
    <col min="11" max="12" width="7.7109375" style="6" customWidth="1"/>
    <col min="13" max="13" width="9.7109375" style="6" customWidth="1"/>
    <col min="14" max="16384" width="11.42578125" style="6"/>
  </cols>
  <sheetData>
    <row r="1" spans="1:17" ht="6" customHeight="1" x14ac:dyDescent="0.2"/>
    <row r="2" spans="1:17" ht="20.100000000000001" customHeight="1" x14ac:dyDescent="0.2">
      <c r="A2" s="5"/>
      <c r="B2" s="123" t="s">
        <v>48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ht="6" customHeight="1" x14ac:dyDescent="0.2">
      <c r="C3" s="4"/>
      <c r="F3" s="8"/>
      <c r="G3" s="8"/>
      <c r="H3" s="8"/>
      <c r="I3" s="51"/>
      <c r="J3" s="8"/>
      <c r="K3" s="4"/>
      <c r="L3" s="4"/>
      <c r="M3" s="4"/>
    </row>
    <row r="4" spans="1:17" s="10" customFormat="1" ht="17.100000000000001" customHeight="1" x14ac:dyDescent="0.25">
      <c r="B4" s="111" t="s">
        <v>93</v>
      </c>
      <c r="C4" s="1"/>
      <c r="D4" s="109" t="s">
        <v>24</v>
      </c>
      <c r="E4" s="103"/>
      <c r="F4" s="124" t="s">
        <v>23</v>
      </c>
      <c r="G4" s="125"/>
      <c r="H4" s="104"/>
      <c r="I4" s="110" t="s">
        <v>25</v>
      </c>
      <c r="J4" s="8"/>
      <c r="K4" s="136" t="s">
        <v>17</v>
      </c>
      <c r="L4" s="134" t="s">
        <v>45</v>
      </c>
      <c r="M4" s="132" t="s">
        <v>18</v>
      </c>
      <c r="O4" s="6"/>
      <c r="P4" s="6"/>
      <c r="Q4" s="6"/>
    </row>
    <row r="5" spans="1:17" s="10" customFormat="1" ht="17.100000000000001" customHeight="1" x14ac:dyDescent="0.2">
      <c r="B5" s="112" t="s">
        <v>11</v>
      </c>
      <c r="C5" s="1"/>
      <c r="D5" s="107" t="s">
        <v>94</v>
      </c>
      <c r="E5" s="105"/>
      <c r="F5" s="130" t="s">
        <v>95</v>
      </c>
      <c r="G5" s="131"/>
      <c r="H5" s="106"/>
      <c r="I5" s="108" t="s">
        <v>96</v>
      </c>
      <c r="J5" s="8"/>
      <c r="K5" s="135"/>
      <c r="L5" s="135"/>
      <c r="M5" s="133"/>
      <c r="O5" s="6"/>
      <c r="P5" s="6"/>
      <c r="Q5" s="6"/>
    </row>
    <row r="6" spans="1:17" ht="6" customHeight="1" x14ac:dyDescent="0.2"/>
    <row r="7" spans="1:17" s="10" customFormat="1" ht="12.95" customHeight="1" x14ac:dyDescent="0.2">
      <c r="B7" s="7"/>
      <c r="C7" s="11"/>
      <c r="D7" s="142" t="s">
        <v>26</v>
      </c>
      <c r="E7" s="142"/>
      <c r="F7" s="142"/>
      <c r="G7" s="143" t="s">
        <v>32</v>
      </c>
      <c r="H7" s="143"/>
      <c r="I7" s="143"/>
      <c r="J7" s="8"/>
      <c r="K7" s="11"/>
      <c r="L7" s="1"/>
      <c r="M7" s="58"/>
    </row>
    <row r="8" spans="1:17" ht="21" customHeight="1" x14ac:dyDescent="0.2">
      <c r="B8" s="26" t="s">
        <v>36</v>
      </c>
      <c r="C8" s="9"/>
      <c r="D8" s="41"/>
      <c r="E8" s="12"/>
      <c r="F8" s="8"/>
      <c r="G8" s="8"/>
      <c r="H8" s="8"/>
      <c r="I8" s="24"/>
      <c r="J8" s="8"/>
      <c r="K8" s="39">
        <v>0</v>
      </c>
      <c r="L8" s="28"/>
      <c r="M8" s="29" t="str">
        <f>IF(K8*L8&gt;0,K8*L8,".")</f>
        <v>.</v>
      </c>
    </row>
    <row r="9" spans="1:17" ht="6" customHeight="1" x14ac:dyDescent="0.2">
      <c r="M9" s="4"/>
    </row>
    <row r="10" spans="1:17" s="10" customFormat="1" ht="12.95" customHeight="1" x14ac:dyDescent="0.2">
      <c r="B10" s="7"/>
      <c r="C10" s="11"/>
      <c r="D10" s="142" t="s">
        <v>44</v>
      </c>
      <c r="E10" s="142"/>
      <c r="F10" s="142"/>
      <c r="G10" s="143" t="s">
        <v>4</v>
      </c>
      <c r="H10" s="143"/>
      <c r="I10" s="143"/>
      <c r="J10" s="8"/>
      <c r="K10" s="11"/>
      <c r="L10" s="3"/>
      <c r="M10" s="59"/>
    </row>
    <row r="11" spans="1:17" ht="21" customHeight="1" x14ac:dyDescent="0.2">
      <c r="B11" s="26" t="s">
        <v>37</v>
      </c>
      <c r="C11" s="9"/>
      <c r="D11" s="41"/>
      <c r="E11" s="12"/>
      <c r="F11" s="8"/>
      <c r="G11" s="8"/>
      <c r="H11" s="8"/>
      <c r="I11" s="24"/>
      <c r="J11" s="8"/>
      <c r="K11" s="39">
        <v>0</v>
      </c>
      <c r="L11" s="28"/>
      <c r="M11" s="29" t="str">
        <f>IF(K11*L11&gt;0,K11*L11,".")</f>
        <v>.</v>
      </c>
    </row>
    <row r="12" spans="1:17" ht="6" customHeight="1" x14ac:dyDescent="0.2">
      <c r="M12" s="4"/>
    </row>
    <row r="13" spans="1:17" s="10" customFormat="1" ht="12.95" customHeight="1" x14ac:dyDescent="0.2">
      <c r="B13" s="7"/>
      <c r="C13" s="11"/>
      <c r="D13" s="142" t="s">
        <v>9</v>
      </c>
      <c r="E13" s="142"/>
      <c r="F13" s="142"/>
      <c r="G13" s="143" t="s">
        <v>41</v>
      </c>
      <c r="H13" s="143"/>
      <c r="I13" s="143"/>
      <c r="J13" s="8"/>
      <c r="K13" s="11"/>
      <c r="L13" s="3"/>
      <c r="M13" s="48"/>
    </row>
    <row r="14" spans="1:17" ht="21" customHeight="1" x14ac:dyDescent="0.2">
      <c r="B14" s="26" t="s">
        <v>38</v>
      </c>
      <c r="C14" s="9"/>
      <c r="D14" s="41"/>
      <c r="E14" s="12"/>
      <c r="F14" s="8"/>
      <c r="G14" s="8"/>
      <c r="H14" s="8"/>
      <c r="I14" s="24"/>
      <c r="J14" s="8"/>
      <c r="K14" s="39">
        <v>0</v>
      </c>
      <c r="L14" s="28"/>
      <c r="M14" s="29" t="str">
        <f>IF(K14*L14&gt;0,K14*L14,".")</f>
        <v>.</v>
      </c>
    </row>
    <row r="15" spans="1:17" ht="6" customHeight="1" x14ac:dyDescent="0.2">
      <c r="M15" s="4"/>
    </row>
    <row r="16" spans="1:17" s="10" customFormat="1" ht="12.95" customHeight="1" x14ac:dyDescent="0.2">
      <c r="B16" s="7"/>
      <c r="C16" s="11"/>
      <c r="D16" s="142" t="s">
        <v>5</v>
      </c>
      <c r="E16" s="142"/>
      <c r="F16" s="142"/>
      <c r="G16" s="143" t="s">
        <v>6</v>
      </c>
      <c r="H16" s="143"/>
      <c r="I16" s="143"/>
      <c r="J16" s="8"/>
      <c r="K16" s="11"/>
      <c r="L16" s="3"/>
      <c r="M16" s="48"/>
    </row>
    <row r="17" spans="2:16" ht="21" customHeight="1" x14ac:dyDescent="0.2">
      <c r="B17" s="26" t="s">
        <v>39</v>
      </c>
      <c r="C17" s="9"/>
      <c r="D17" s="41"/>
      <c r="E17" s="12"/>
      <c r="F17" s="8"/>
      <c r="G17" s="8"/>
      <c r="H17" s="8"/>
      <c r="I17" s="24"/>
      <c r="J17" s="8"/>
      <c r="K17" s="39">
        <v>0</v>
      </c>
      <c r="L17" s="28"/>
      <c r="M17" s="29" t="str">
        <f>IF(K17*L17&gt;0,K17*L17,".")</f>
        <v>.</v>
      </c>
    </row>
    <row r="18" spans="2:16" ht="6" customHeight="1" x14ac:dyDescent="0.2">
      <c r="M18" s="4"/>
    </row>
    <row r="19" spans="2:16" s="10" customFormat="1" ht="12.95" customHeight="1" x14ac:dyDescent="0.2">
      <c r="B19" s="7"/>
      <c r="C19" s="11"/>
      <c r="D19" s="142" t="s">
        <v>42</v>
      </c>
      <c r="E19" s="142"/>
      <c r="F19" s="142"/>
      <c r="G19" s="143" t="s">
        <v>43</v>
      </c>
      <c r="H19" s="143"/>
      <c r="I19" s="143"/>
      <c r="J19" s="8"/>
      <c r="K19" s="11"/>
      <c r="L19" s="3"/>
      <c r="M19" s="48"/>
    </row>
    <row r="20" spans="2:16" ht="21" customHeight="1" x14ac:dyDescent="0.2">
      <c r="B20" s="26" t="s">
        <v>40</v>
      </c>
      <c r="C20" s="9"/>
      <c r="D20" s="41"/>
      <c r="E20" s="12"/>
      <c r="F20" s="8"/>
      <c r="G20" s="8"/>
      <c r="H20" s="8"/>
      <c r="I20" s="24"/>
      <c r="J20" s="8"/>
      <c r="K20" s="39">
        <v>0</v>
      </c>
      <c r="L20" s="28"/>
      <c r="M20" s="29" t="str">
        <f>IF(K20*L20&gt;0,K20*L20,".")</f>
        <v>.</v>
      </c>
      <c r="P20" s="7"/>
    </row>
    <row r="21" spans="2:16" ht="6" customHeight="1" x14ac:dyDescent="0.2">
      <c r="M21" s="4"/>
    </row>
    <row r="22" spans="2:16" s="10" customFormat="1" ht="12.95" customHeight="1" x14ac:dyDescent="0.2">
      <c r="B22" s="7"/>
      <c r="C22" s="11"/>
      <c r="D22" s="144" t="s">
        <v>75</v>
      </c>
      <c r="E22" s="144"/>
      <c r="F22" s="144"/>
      <c r="G22" s="145" t="s">
        <v>68</v>
      </c>
      <c r="H22" s="145"/>
      <c r="I22" s="145"/>
      <c r="J22" s="8"/>
      <c r="K22" s="11"/>
      <c r="L22" s="3"/>
      <c r="M22" s="48"/>
    </row>
    <row r="23" spans="2:16" ht="21" customHeight="1" x14ac:dyDescent="0.2">
      <c r="B23" s="26" t="s">
        <v>76</v>
      </c>
      <c r="C23" s="9"/>
      <c r="D23" s="41"/>
      <c r="E23" s="12"/>
      <c r="F23" s="8"/>
      <c r="G23" s="8"/>
      <c r="H23" s="8"/>
      <c r="I23" s="24"/>
      <c r="J23" s="8"/>
      <c r="K23" s="39">
        <v>0</v>
      </c>
      <c r="L23" s="28"/>
      <c r="M23" s="29" t="str">
        <f>IF(K23*L23&gt;0,K23*L23,".")</f>
        <v>.</v>
      </c>
    </row>
    <row r="24" spans="2:16" ht="6" customHeight="1" x14ac:dyDescent="0.2">
      <c r="M24" s="4"/>
    </row>
    <row r="25" spans="2:16" s="10" customFormat="1" ht="12.95" customHeight="1" x14ac:dyDescent="0.2">
      <c r="B25" s="7"/>
      <c r="C25" s="11"/>
      <c r="D25" s="144" t="s">
        <v>0</v>
      </c>
      <c r="E25" s="144"/>
      <c r="F25" s="144"/>
      <c r="G25" s="145" t="s">
        <v>77</v>
      </c>
      <c r="H25" s="145"/>
      <c r="I25" s="145"/>
      <c r="J25" s="8"/>
      <c r="K25" s="11"/>
      <c r="L25" s="3"/>
      <c r="M25" s="48"/>
    </row>
    <row r="26" spans="2:16" ht="21" customHeight="1" x14ac:dyDescent="0.2">
      <c r="B26" s="26" t="s">
        <v>74</v>
      </c>
      <c r="C26" s="9"/>
      <c r="D26" s="41"/>
      <c r="E26" s="12"/>
      <c r="F26" s="8"/>
      <c r="G26" s="8"/>
      <c r="H26" s="8"/>
      <c r="I26" s="24"/>
      <c r="J26" s="8"/>
      <c r="K26" s="39">
        <v>0</v>
      </c>
      <c r="L26" s="28"/>
      <c r="M26" s="29" t="str">
        <f>IF(K26*L26&gt;0,K26*L26,".")</f>
        <v>.</v>
      </c>
    </row>
    <row r="27" spans="2:16" x14ac:dyDescent="0.2">
      <c r="B27" s="7"/>
      <c r="C27" s="7"/>
      <c r="D27" s="41"/>
      <c r="E27" s="12"/>
      <c r="F27" s="8"/>
      <c r="G27" s="8"/>
      <c r="H27" s="8"/>
      <c r="I27" s="24"/>
      <c r="J27" s="8"/>
      <c r="K27" s="7"/>
      <c r="L27" s="3"/>
      <c r="M27" s="4"/>
    </row>
    <row r="28" spans="2:16" ht="20.100000000000001" customHeight="1" x14ac:dyDescent="0.2">
      <c r="C28" s="7"/>
      <c r="E28" s="139" t="str">
        <f>" [Minimum : 0 ; Moyenne : "&amp;SUM($L$7:$L$26)*10/2&amp;" ; Maximum : "&amp;SUM($L$7:$L$26)*10&amp;"]  "</f>
        <v xml:space="preserve"> [Minimum : 0 ; Moyenne : 0 ; Maximum : 0]  </v>
      </c>
      <c r="F28" s="140"/>
      <c r="G28" s="140"/>
      <c r="H28" s="140"/>
      <c r="I28" s="140"/>
      <c r="J28" s="140"/>
      <c r="K28" s="140"/>
      <c r="L28" s="140"/>
      <c r="M28" s="101">
        <f>SUM(M7:M27)</f>
        <v>0</v>
      </c>
    </row>
    <row r="29" spans="2:16" ht="20.100000000000001" customHeight="1" x14ac:dyDescent="0.2">
      <c r="B29" s="7"/>
      <c r="C29" s="7"/>
      <c r="E29" s="137" t="s">
        <v>61</v>
      </c>
      <c r="F29" s="138"/>
      <c r="G29" s="138"/>
      <c r="H29" s="138"/>
      <c r="I29" s="138"/>
      <c r="J29" s="138"/>
      <c r="K29" s="138"/>
      <c r="L29" s="138"/>
      <c r="M29" s="102">
        <f>Synthèse!$J$7</f>
        <v>0</v>
      </c>
    </row>
    <row r="30" spans="2:16" x14ac:dyDescent="0.2">
      <c r="B30" s="7"/>
      <c r="C30" s="7"/>
      <c r="D30" s="49"/>
      <c r="E30" s="12"/>
      <c r="F30" s="8"/>
      <c r="G30" s="8"/>
      <c r="H30" s="8"/>
      <c r="I30" s="50"/>
      <c r="J30" s="7"/>
      <c r="K30" s="7"/>
      <c r="L30" s="50"/>
      <c r="M30" s="50"/>
    </row>
    <row r="31" spans="2:16" x14ac:dyDescent="0.2">
      <c r="M31" s="4"/>
    </row>
    <row r="32" spans="2:16" x14ac:dyDescent="0.2">
      <c r="M32" s="4"/>
    </row>
    <row r="33" spans="13:13" x14ac:dyDescent="0.2">
      <c r="M33" s="4"/>
    </row>
    <row r="34" spans="13:13" x14ac:dyDescent="0.2">
      <c r="M34" s="4"/>
    </row>
    <row r="35" spans="13:13" x14ac:dyDescent="0.2">
      <c r="M35" s="4"/>
    </row>
  </sheetData>
  <sheetProtection algorithmName="SHA-512" hashValue="Gl/mxZDH1xaKi//UEdjWW5VrwGthenAun4C1g7tUemFmrJZ4KLxD2/7rwlsFgPZwQs5HFGP4Wy+DUB08LEBr0w==" saltValue="1T7yC36wWF5Pk/XL2U9pcQ==" spinCount="100000" sheet="1" objects="1" scenarios="1"/>
  <mergeCells count="22">
    <mergeCell ref="D16:F16"/>
    <mergeCell ref="G16:I16"/>
    <mergeCell ref="D19:F19"/>
    <mergeCell ref="G19:I19"/>
    <mergeCell ref="E29:L29"/>
    <mergeCell ref="D25:F25"/>
    <mergeCell ref="E28:L28"/>
    <mergeCell ref="D22:F22"/>
    <mergeCell ref="G25:I25"/>
    <mergeCell ref="G22:I22"/>
    <mergeCell ref="B2:M2"/>
    <mergeCell ref="F4:G4"/>
    <mergeCell ref="D10:F10"/>
    <mergeCell ref="D13:F13"/>
    <mergeCell ref="G13:I13"/>
    <mergeCell ref="D7:F7"/>
    <mergeCell ref="G7:I7"/>
    <mergeCell ref="G10:I10"/>
    <mergeCell ref="K4:K5"/>
    <mergeCell ref="L4:L5"/>
    <mergeCell ref="M4:M5"/>
    <mergeCell ref="F5:G5"/>
  </mergeCells>
  <conditionalFormatting sqref="D23:E23 D26:E26">
    <cfRule type="expression" dxfId="24" priority="11" stopIfTrue="1">
      <formula>#REF!&lt;=3</formula>
    </cfRule>
  </conditionalFormatting>
  <conditionalFormatting sqref="D26:E26">
    <cfRule type="expression" dxfId="23" priority="12" stopIfTrue="1">
      <formula>$K29&lt;=3</formula>
    </cfRule>
  </conditionalFormatting>
  <conditionalFormatting sqref="D23:E23">
    <cfRule type="expression" dxfId="22" priority="13" stopIfTrue="1">
      <formula>$K29&lt;=3</formula>
    </cfRule>
  </conditionalFormatting>
  <conditionalFormatting sqref="D23:E23">
    <cfRule type="expression" dxfId="21" priority="14" stopIfTrue="1">
      <formula>$K26&lt;=3</formula>
    </cfRule>
  </conditionalFormatting>
  <conditionalFormatting sqref="M29">
    <cfRule type="cellIs" dxfId="20" priority="5" stopIfTrue="1" operator="equal">
      <formula>0</formula>
    </cfRule>
  </conditionalFormatting>
  <conditionalFormatting sqref="D4:E4">
    <cfRule type="expression" dxfId="19" priority="3" stopIfTrue="1">
      <formula>#REF!&lt;=3</formula>
    </cfRule>
  </conditionalFormatting>
  <conditionalFormatting sqref="I4">
    <cfRule type="expression" dxfId="18" priority="4" stopIfTrue="1">
      <formula>#REF!&gt;=7</formula>
    </cfRule>
  </conditionalFormatting>
  <conditionalFormatting sqref="D5:E5">
    <cfRule type="expression" dxfId="17" priority="1" stopIfTrue="1">
      <formula>#REF!&lt;=3</formula>
    </cfRule>
  </conditionalFormatting>
  <conditionalFormatting sqref="I5">
    <cfRule type="expression" dxfId="16" priority="2" stopIfTrue="1">
      <formula>#REF!&gt;=7</formula>
    </cfRule>
  </conditionalFormatting>
  <dataValidations count="6">
    <dataValidation allowBlank="1" showInputMessage="1" showErrorMessage="1" prompt="Pondération (0-5)" sqref="L4"/>
    <dataValidation allowBlank="1" showInputMessage="1" showErrorMessage="1" prompt="Score (de 0 à 10)" sqref="K4 C4:C5"/>
    <dataValidation allowBlank="1" showInputMessage="1" showErrorMessage="1" prompt="Autre critère" sqref="B26 B23"/>
    <dataValidation operator="greaterThanOrEqual" allowBlank="1" showInputMessage="1" showErrorMessage="1" sqref="M23 M20 M17 M14 M11 M8 M26"/>
    <dataValidation type="whole" allowBlank="1" showInputMessage="1" showErrorMessage="1" prompt="Pondération (0-5)" sqref="L23 L20 L17 L14 L11 L8 L26">
      <formula1>0</formula1>
      <formula2>5</formula2>
    </dataValidation>
    <dataValidation type="whole" allowBlank="1" showInputMessage="1" showErrorMessage="1" prompt="Score (de 0 à 10)" sqref="K26 C8 C11 K8 C14 K11 C17 K14 C20 K17 C23 K20 K23 C26">
      <formula1>0</formula1>
      <formula2>10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73921" r:id="rId3" name="Scroll Bar 65">
              <controlPr defaultSize="0" autoPict="0">
                <anchor moveWithCells="1">
                  <from>
                    <xdr:col>3</xdr:col>
                    <xdr:colOff>9525</xdr:colOff>
                    <xdr:row>7</xdr:row>
                    <xdr:rowOff>0</xdr:rowOff>
                  </from>
                  <to>
                    <xdr:col>8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3922" r:id="rId4" name="Scroll Bar 66">
              <controlPr defaultSize="0" autoPict="0">
                <anchor moveWithCells="1">
                  <from>
                    <xdr:col>3</xdr:col>
                    <xdr:colOff>19050</xdr:colOff>
                    <xdr:row>13</xdr:row>
                    <xdr:rowOff>0</xdr:rowOff>
                  </from>
                  <to>
                    <xdr:col>9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3923" r:id="rId5" name="Scroll Bar 67">
              <controlPr defaultSize="0" autoPict="0">
                <anchor moveWithCells="1">
                  <from>
                    <xdr:col>3</xdr:col>
                    <xdr:colOff>9525</xdr:colOff>
                    <xdr:row>10</xdr:row>
                    <xdr:rowOff>0</xdr:rowOff>
                  </from>
                  <to>
                    <xdr:col>8</xdr:col>
                    <xdr:colOff>838200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3924" r:id="rId6" name="Scroll Bar 68">
              <controlPr defaultSize="0" autoPict="0">
                <anchor moveWithCells="1">
                  <from>
                    <xdr:col>3</xdr:col>
                    <xdr:colOff>9525</xdr:colOff>
                    <xdr:row>16</xdr:row>
                    <xdr:rowOff>9525</xdr:rowOff>
                  </from>
                  <to>
                    <xdr:col>8</xdr:col>
                    <xdr:colOff>838200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3925" r:id="rId7" name="Scroll Bar 69">
              <controlPr defaultSize="0" autoPict="0">
                <anchor moveWithCells="1">
                  <from>
                    <xdr:col>3</xdr:col>
                    <xdr:colOff>9525</xdr:colOff>
                    <xdr:row>19</xdr:row>
                    <xdr:rowOff>9525</xdr:rowOff>
                  </from>
                  <to>
                    <xdr:col>8</xdr:col>
                    <xdr:colOff>838200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3926" r:id="rId8" name="Scroll Bar 70">
              <controlPr defaultSiz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8</xdr:col>
                    <xdr:colOff>838200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3927" r:id="rId9" name="Scroll Bar 71">
              <controlPr defaultSize="0" autoPict="0">
                <anchor moveWithCells="1">
                  <from>
                    <xdr:col>3</xdr:col>
                    <xdr:colOff>9525</xdr:colOff>
                    <xdr:row>22</xdr:row>
                    <xdr:rowOff>9525</xdr:rowOff>
                  </from>
                  <to>
                    <xdr:col>8</xdr:col>
                    <xdr:colOff>838200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showGridLines="0" showRowColHeaders="0" workbookViewId="0">
      <selection activeCell="K23" sqref="K23"/>
    </sheetView>
  </sheetViews>
  <sheetFormatPr baseColWidth="10" defaultRowHeight="12.75" x14ac:dyDescent="0.2"/>
  <cols>
    <col min="1" max="1" width="1.7109375" style="6" customWidth="1"/>
    <col min="2" max="2" width="50.42578125" style="6" customWidth="1"/>
    <col min="3" max="3" width="1.7109375" style="6" customWidth="1"/>
    <col min="4" max="4" width="12.7109375" style="40" customWidth="1"/>
    <col min="5" max="5" width="0.85546875" style="6" customWidth="1"/>
    <col min="6" max="7" width="6.7109375" style="6" customWidth="1"/>
    <col min="8" max="8" width="0.85546875" style="6" customWidth="1"/>
    <col min="9" max="9" width="12.7109375" style="37" customWidth="1"/>
    <col min="10" max="10" width="1.7109375" style="6" customWidth="1"/>
    <col min="11" max="12" width="7.7109375" style="6" customWidth="1"/>
    <col min="13" max="13" width="9.7109375" style="6" customWidth="1"/>
  </cols>
  <sheetData>
    <row r="1" spans="1:17" ht="6" customHeight="1" x14ac:dyDescent="0.2"/>
    <row r="2" spans="1:17" s="6" customFormat="1" ht="20.100000000000001" customHeight="1" x14ac:dyDescent="0.2">
      <c r="A2" s="5"/>
      <c r="B2" s="123" t="s">
        <v>60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s="6" customFormat="1" ht="6" customHeight="1" x14ac:dyDescent="0.2">
      <c r="C3" s="4"/>
      <c r="D3" s="40"/>
      <c r="F3" s="8"/>
      <c r="G3" s="8"/>
      <c r="H3" s="8"/>
      <c r="I3" s="51"/>
      <c r="J3" s="8"/>
      <c r="K3" s="4"/>
      <c r="L3" s="4"/>
      <c r="M3" s="4"/>
    </row>
    <row r="4" spans="1:17" s="10" customFormat="1" ht="17.100000000000001" customHeight="1" x14ac:dyDescent="0.25">
      <c r="B4" s="111" t="s">
        <v>93</v>
      </c>
      <c r="C4" s="1"/>
      <c r="D4" s="109" t="s">
        <v>24</v>
      </c>
      <c r="E4" s="103"/>
      <c r="F4" s="124" t="s">
        <v>23</v>
      </c>
      <c r="G4" s="125"/>
      <c r="H4" s="104"/>
      <c r="I4" s="110" t="s">
        <v>25</v>
      </c>
      <c r="J4" s="8"/>
      <c r="K4" s="136" t="s">
        <v>17</v>
      </c>
      <c r="L4" s="134" t="s">
        <v>45</v>
      </c>
      <c r="M4" s="132" t="s">
        <v>18</v>
      </c>
      <c r="O4" s="6"/>
      <c r="P4" s="6"/>
      <c r="Q4" s="6"/>
    </row>
    <row r="5" spans="1:17" s="10" customFormat="1" ht="17.100000000000001" customHeight="1" x14ac:dyDescent="0.2">
      <c r="B5" s="112" t="s">
        <v>11</v>
      </c>
      <c r="C5" s="1"/>
      <c r="D5" s="107" t="s">
        <v>94</v>
      </c>
      <c r="E5" s="105"/>
      <c r="F5" s="130" t="s">
        <v>95</v>
      </c>
      <c r="G5" s="131"/>
      <c r="H5" s="106"/>
      <c r="I5" s="108" t="s">
        <v>96</v>
      </c>
      <c r="J5" s="8"/>
      <c r="K5" s="135"/>
      <c r="L5" s="135"/>
      <c r="M5" s="133"/>
      <c r="O5" s="6"/>
      <c r="P5" s="6"/>
      <c r="Q5" s="6"/>
    </row>
    <row r="6" spans="1:17" s="6" customFormat="1" ht="6" customHeight="1" x14ac:dyDescent="0.2">
      <c r="D6" s="40"/>
      <c r="I6" s="37"/>
    </row>
    <row r="7" spans="1:17" s="6" customFormat="1" ht="12.95" customHeight="1" x14ac:dyDescent="0.2">
      <c r="B7" s="7"/>
      <c r="C7" s="11"/>
      <c r="D7" s="142" t="s">
        <v>82</v>
      </c>
      <c r="E7" s="146"/>
      <c r="F7" s="146"/>
      <c r="G7" s="143" t="s">
        <v>81</v>
      </c>
      <c r="H7" s="143"/>
      <c r="I7" s="143"/>
      <c r="J7" s="8"/>
      <c r="K7" s="11"/>
      <c r="L7" s="3"/>
      <c r="M7" s="4"/>
    </row>
    <row r="8" spans="1:17" s="6" customFormat="1" ht="21" customHeight="1" x14ac:dyDescent="0.2">
      <c r="B8" s="26" t="s">
        <v>83</v>
      </c>
      <c r="C8" s="9"/>
      <c r="D8" s="41"/>
      <c r="E8" s="12"/>
      <c r="F8" s="8"/>
      <c r="G8" s="8"/>
      <c r="H8" s="8"/>
      <c r="I8" s="24"/>
      <c r="J8" s="8"/>
      <c r="K8" s="39">
        <v>0</v>
      </c>
      <c r="L8" s="28"/>
      <c r="M8" s="29" t="str">
        <f>IF(K8*L8&gt;0,K8*L8,".")</f>
        <v>.</v>
      </c>
    </row>
    <row r="9" spans="1:17" s="6" customFormat="1" ht="6" customHeight="1" x14ac:dyDescent="0.2">
      <c r="D9" s="40"/>
      <c r="I9" s="37"/>
      <c r="M9" s="4"/>
    </row>
    <row r="10" spans="1:17" s="6" customFormat="1" ht="12.95" customHeight="1" x14ac:dyDescent="0.2">
      <c r="B10" s="7"/>
      <c r="C10" s="11"/>
      <c r="D10" s="142" t="s">
        <v>78</v>
      </c>
      <c r="E10" s="142"/>
      <c r="F10" s="142"/>
      <c r="G10" s="143" t="s">
        <v>79</v>
      </c>
      <c r="H10" s="143"/>
      <c r="I10" s="143"/>
      <c r="J10" s="8"/>
      <c r="K10" s="11"/>
      <c r="L10" s="3"/>
      <c r="M10" s="16"/>
    </row>
    <row r="11" spans="1:17" s="6" customFormat="1" ht="21" customHeight="1" x14ac:dyDescent="0.2">
      <c r="B11" s="26" t="s">
        <v>80</v>
      </c>
      <c r="C11" s="9"/>
      <c r="D11" s="41"/>
      <c r="E11" s="12"/>
      <c r="F11" s="8"/>
      <c r="G11" s="8"/>
      <c r="H11" s="8"/>
      <c r="I11" s="24"/>
      <c r="J11" s="8"/>
      <c r="K11" s="39">
        <v>0</v>
      </c>
      <c r="L11" s="28"/>
      <c r="M11" s="29" t="str">
        <f>IF(K11*L11&gt;0,K11*L11,".")</f>
        <v>.</v>
      </c>
    </row>
    <row r="12" spans="1:17" s="6" customFormat="1" ht="6" customHeight="1" x14ac:dyDescent="0.2">
      <c r="D12" s="40"/>
      <c r="I12" s="37"/>
      <c r="M12" s="4"/>
    </row>
    <row r="13" spans="1:17" s="6" customFormat="1" ht="12.95" customHeight="1" x14ac:dyDescent="0.2">
      <c r="B13" s="7"/>
      <c r="C13" s="11"/>
      <c r="D13" s="142" t="s">
        <v>7</v>
      </c>
      <c r="E13" s="142"/>
      <c r="F13" s="142"/>
      <c r="G13" s="143" t="s">
        <v>8</v>
      </c>
      <c r="H13" s="143"/>
      <c r="I13" s="143"/>
      <c r="J13" s="8"/>
      <c r="K13" s="11"/>
      <c r="L13" s="3"/>
      <c r="M13" s="4"/>
    </row>
    <row r="14" spans="1:17" s="6" customFormat="1" ht="21" customHeight="1" x14ac:dyDescent="0.2">
      <c r="B14" s="26" t="s">
        <v>53</v>
      </c>
      <c r="C14" s="9"/>
      <c r="D14" s="41"/>
      <c r="E14" s="12"/>
      <c r="F14" s="8"/>
      <c r="G14" s="8"/>
      <c r="H14" s="8"/>
      <c r="I14" s="24"/>
      <c r="J14" s="8"/>
      <c r="K14" s="39">
        <v>0</v>
      </c>
      <c r="L14" s="28"/>
      <c r="M14" s="29" t="str">
        <f>IF(K14*L14&gt;0,K14*L14,".")</f>
        <v>.</v>
      </c>
    </row>
    <row r="15" spans="1:17" s="6" customFormat="1" ht="6" customHeight="1" x14ac:dyDescent="0.2">
      <c r="D15" s="40"/>
      <c r="I15" s="37"/>
      <c r="M15" s="4"/>
    </row>
    <row r="16" spans="1:17" s="6" customFormat="1" ht="12.95" customHeight="1" x14ac:dyDescent="0.2">
      <c r="B16" s="7"/>
      <c r="C16" s="11"/>
      <c r="D16" s="142" t="s">
        <v>86</v>
      </c>
      <c r="E16" s="146"/>
      <c r="F16" s="146"/>
      <c r="G16" s="143" t="s">
        <v>85</v>
      </c>
      <c r="H16" s="143"/>
      <c r="I16" s="143"/>
      <c r="J16" s="8"/>
      <c r="K16" s="11"/>
      <c r="L16" s="3"/>
      <c r="M16" s="4"/>
    </row>
    <row r="17" spans="2:13" s="6" customFormat="1" ht="21" customHeight="1" x14ac:dyDescent="0.2">
      <c r="B17" s="56" t="s">
        <v>97</v>
      </c>
      <c r="C17" s="9"/>
      <c r="D17" s="41"/>
      <c r="E17" s="12"/>
      <c r="F17" s="8"/>
      <c r="G17" s="8"/>
      <c r="H17" s="8"/>
      <c r="I17" s="24"/>
      <c r="J17" s="8"/>
      <c r="K17" s="39">
        <v>0</v>
      </c>
      <c r="L17" s="28"/>
      <c r="M17" s="29" t="str">
        <f>IF(K17*L17&gt;0,K17*L17,".")</f>
        <v>.</v>
      </c>
    </row>
    <row r="18" spans="2:13" s="6" customFormat="1" ht="6" customHeight="1" x14ac:dyDescent="0.2">
      <c r="D18" s="40"/>
      <c r="I18" s="37"/>
      <c r="M18" s="4"/>
    </row>
    <row r="19" spans="2:13" s="6" customFormat="1" ht="12.95" customHeight="1" x14ac:dyDescent="0.2">
      <c r="B19" s="7"/>
      <c r="C19" s="11"/>
      <c r="D19" s="142" t="s">
        <v>86</v>
      </c>
      <c r="E19" s="146"/>
      <c r="F19" s="146"/>
      <c r="G19" s="143" t="s">
        <v>85</v>
      </c>
      <c r="H19" s="143"/>
      <c r="I19" s="143"/>
      <c r="J19" s="8"/>
      <c r="K19" s="11"/>
      <c r="L19" s="3"/>
      <c r="M19" s="4"/>
    </row>
    <row r="20" spans="2:13" s="6" customFormat="1" ht="21" customHeight="1" x14ac:dyDescent="0.2">
      <c r="B20" s="26" t="s">
        <v>84</v>
      </c>
      <c r="C20" s="9"/>
      <c r="D20" s="41"/>
      <c r="E20" s="12"/>
      <c r="F20" s="8"/>
      <c r="G20" s="8"/>
      <c r="H20" s="8"/>
      <c r="I20" s="24"/>
      <c r="J20" s="8"/>
      <c r="K20" s="39">
        <v>0</v>
      </c>
      <c r="L20" s="28"/>
      <c r="M20" s="29" t="str">
        <f>IF(K20*L20&gt;0,K20*L20,".")</f>
        <v>.</v>
      </c>
    </row>
    <row r="21" spans="2:13" s="6" customFormat="1" ht="6" customHeight="1" x14ac:dyDescent="0.2">
      <c r="D21" s="40"/>
      <c r="I21" s="37"/>
      <c r="M21" s="4"/>
    </row>
    <row r="22" spans="2:13" s="10" customFormat="1" ht="12.95" customHeight="1" x14ac:dyDescent="0.2">
      <c r="B22" s="7"/>
      <c r="C22" s="11"/>
      <c r="D22" s="142" t="s">
        <v>87</v>
      </c>
      <c r="E22" s="146"/>
      <c r="F22" s="146"/>
      <c r="G22" s="143" t="s">
        <v>88</v>
      </c>
      <c r="H22" s="143"/>
      <c r="I22" s="143"/>
      <c r="J22" s="8"/>
      <c r="K22" s="11"/>
      <c r="L22" s="3"/>
      <c r="M22" s="4"/>
    </row>
    <row r="23" spans="2:13" s="6" customFormat="1" ht="21" customHeight="1" x14ac:dyDescent="0.2">
      <c r="B23" s="26" t="s">
        <v>89</v>
      </c>
      <c r="C23" s="9"/>
      <c r="D23" s="41"/>
      <c r="E23" s="12"/>
      <c r="F23" s="8"/>
      <c r="G23" s="8"/>
      <c r="H23" s="8"/>
      <c r="I23" s="24"/>
      <c r="J23" s="8"/>
      <c r="K23" s="39">
        <v>0</v>
      </c>
      <c r="L23" s="28"/>
      <c r="M23" s="29" t="str">
        <f>IF(K23*L23&gt;0,K23*L23,".")</f>
        <v>.</v>
      </c>
    </row>
    <row r="24" spans="2:13" s="6" customFormat="1" ht="6" customHeight="1" x14ac:dyDescent="0.2">
      <c r="D24" s="40"/>
      <c r="I24" s="37"/>
      <c r="M24" s="4"/>
    </row>
    <row r="25" spans="2:13" s="10" customFormat="1" ht="12.75" customHeight="1" x14ac:dyDescent="0.2">
      <c r="B25" s="7"/>
      <c r="C25" s="11"/>
      <c r="D25" s="144" t="s">
        <v>92</v>
      </c>
      <c r="E25" s="146"/>
      <c r="F25" s="146"/>
      <c r="G25" s="145" t="s">
        <v>91</v>
      </c>
      <c r="H25" s="145"/>
      <c r="I25" s="145"/>
      <c r="J25" s="8"/>
      <c r="K25" s="11"/>
      <c r="L25" s="3"/>
      <c r="M25" s="4"/>
    </row>
    <row r="26" spans="2:13" s="6" customFormat="1" ht="21" customHeight="1" x14ac:dyDescent="0.2">
      <c r="B26" s="26" t="s">
        <v>90</v>
      </c>
      <c r="C26" s="9"/>
      <c r="D26" s="41"/>
      <c r="E26" s="12"/>
      <c r="F26" s="8"/>
      <c r="G26" s="8"/>
      <c r="H26" s="8"/>
      <c r="I26" s="24"/>
      <c r="J26" s="8"/>
      <c r="K26" s="39">
        <v>0</v>
      </c>
      <c r="L26" s="28"/>
      <c r="M26" s="29" t="str">
        <f>IF(K26*L26&gt;0,K26*L26,".")</f>
        <v>.</v>
      </c>
    </row>
    <row r="27" spans="2:13" s="6" customFormat="1" x14ac:dyDescent="0.2">
      <c r="B27" s="7"/>
      <c r="C27" s="7"/>
      <c r="D27" s="45"/>
      <c r="E27" s="8"/>
      <c r="F27" s="8"/>
      <c r="G27" s="8"/>
      <c r="H27" s="8"/>
      <c r="I27" s="24"/>
      <c r="J27" s="8"/>
      <c r="K27" s="7"/>
      <c r="L27" s="16"/>
      <c r="M27" s="14"/>
    </row>
    <row r="28" spans="2:13" s="6" customFormat="1" ht="20.100000000000001" customHeight="1" x14ac:dyDescent="0.2">
      <c r="C28" s="7"/>
      <c r="D28" s="40"/>
      <c r="E28" s="139" t="str">
        <f>" [Minimum : 0 ; Moyenne : "&amp;SUM($L$7:$L$26)*10/2&amp;" ; Maximum : "&amp;SUM($L$7:$L$26)*10&amp;"]  "</f>
        <v xml:space="preserve"> [Minimum : 0 ; Moyenne : 0 ; Maximum : 0]  </v>
      </c>
      <c r="F28" s="140"/>
      <c r="G28" s="140"/>
      <c r="H28" s="140"/>
      <c r="I28" s="140"/>
      <c r="J28" s="140"/>
      <c r="K28" s="140"/>
      <c r="L28" s="140"/>
      <c r="M28" s="101">
        <f>SUM(M7:M27)</f>
        <v>0</v>
      </c>
    </row>
    <row r="29" spans="2:13" s="6" customFormat="1" ht="20.100000000000001" customHeight="1" x14ac:dyDescent="0.2">
      <c r="B29" s="7"/>
      <c r="C29" s="7"/>
      <c r="D29" s="40"/>
      <c r="E29" s="137" t="s">
        <v>62</v>
      </c>
      <c r="F29" s="138"/>
      <c r="G29" s="138"/>
      <c r="H29" s="138"/>
      <c r="I29" s="138"/>
      <c r="J29" s="138"/>
      <c r="K29" s="138"/>
      <c r="L29" s="138"/>
      <c r="M29" s="102">
        <f>Synthèse!$J$9</f>
        <v>0</v>
      </c>
    </row>
    <row r="30" spans="2:13" x14ac:dyDescent="0.2">
      <c r="M30" s="4"/>
    </row>
    <row r="31" spans="2:13" x14ac:dyDescent="0.2">
      <c r="M31" s="4"/>
    </row>
    <row r="32" spans="2:13" x14ac:dyDescent="0.2">
      <c r="M32" s="4"/>
    </row>
    <row r="33" spans="13:13" x14ac:dyDescent="0.2">
      <c r="M33" s="4"/>
    </row>
    <row r="34" spans="13:13" x14ac:dyDescent="0.2">
      <c r="M34" s="4"/>
    </row>
    <row r="35" spans="13:13" x14ac:dyDescent="0.2">
      <c r="M35" s="4"/>
    </row>
    <row r="36" spans="13:13" x14ac:dyDescent="0.2">
      <c r="M36" s="4"/>
    </row>
    <row r="37" spans="13:13" x14ac:dyDescent="0.2">
      <c r="M37" s="4"/>
    </row>
    <row r="38" spans="13:13" x14ac:dyDescent="0.2">
      <c r="M38" s="4"/>
    </row>
    <row r="39" spans="13:13" x14ac:dyDescent="0.2">
      <c r="M39" s="4"/>
    </row>
    <row r="40" spans="13:13" x14ac:dyDescent="0.2">
      <c r="M40" s="4"/>
    </row>
    <row r="41" spans="13:13" x14ac:dyDescent="0.2">
      <c r="M41" s="4"/>
    </row>
    <row r="42" spans="13:13" x14ac:dyDescent="0.2">
      <c r="M42" s="4"/>
    </row>
    <row r="43" spans="13:13" x14ac:dyDescent="0.2">
      <c r="M43" s="4"/>
    </row>
    <row r="44" spans="13:13" x14ac:dyDescent="0.2">
      <c r="M44" s="4"/>
    </row>
    <row r="45" spans="13:13" x14ac:dyDescent="0.2">
      <c r="M45" s="4"/>
    </row>
    <row r="46" spans="13:13" x14ac:dyDescent="0.2">
      <c r="M46" s="4"/>
    </row>
  </sheetData>
  <sheetProtection algorithmName="SHA-512" hashValue="dXpj1hHihMwOgjxtwFRYNrJfXrWxKUuKyvgjorOuNkP9leBCuZc+KfRe6GBFieptpNaoCuFbOp6b+D8Z6um10g==" saltValue="wnz3oG3wTGj6qHy3mmBsQA==" spinCount="100000" sheet="1" objects="1" scenarios="1"/>
  <mergeCells count="22">
    <mergeCell ref="B2:M2"/>
    <mergeCell ref="F4:G4"/>
    <mergeCell ref="G10:I10"/>
    <mergeCell ref="D7:F7"/>
    <mergeCell ref="G7:I7"/>
    <mergeCell ref="K4:K5"/>
    <mergeCell ref="L4:L5"/>
    <mergeCell ref="M4:M5"/>
    <mergeCell ref="F5:G5"/>
    <mergeCell ref="G22:I22"/>
    <mergeCell ref="G19:I19"/>
    <mergeCell ref="E28:L28"/>
    <mergeCell ref="E29:L29"/>
    <mergeCell ref="D10:F10"/>
    <mergeCell ref="G16:I16"/>
    <mergeCell ref="D16:F16"/>
    <mergeCell ref="D19:F19"/>
    <mergeCell ref="D22:F22"/>
    <mergeCell ref="D25:F25"/>
    <mergeCell ref="G25:I25"/>
    <mergeCell ref="G13:I13"/>
    <mergeCell ref="D13:F13"/>
  </mergeCells>
  <conditionalFormatting sqref="D23:E23 D26:E26">
    <cfRule type="expression" dxfId="15" priority="11" stopIfTrue="1">
      <formula>#REF!&lt;=3</formula>
    </cfRule>
  </conditionalFormatting>
  <conditionalFormatting sqref="D26:E26">
    <cfRule type="expression" dxfId="14" priority="12" stopIfTrue="1">
      <formula>$K29&lt;=3</formula>
    </cfRule>
  </conditionalFormatting>
  <conditionalFormatting sqref="D23:E23">
    <cfRule type="expression" dxfId="13" priority="13" stopIfTrue="1">
      <formula>$K26&lt;=3</formula>
    </cfRule>
  </conditionalFormatting>
  <conditionalFormatting sqref="M29">
    <cfRule type="cellIs" dxfId="12" priority="5" stopIfTrue="1" operator="equal">
      <formula>0</formula>
    </cfRule>
  </conditionalFormatting>
  <conditionalFormatting sqref="D4:E4">
    <cfRule type="expression" dxfId="11" priority="3" stopIfTrue="1">
      <formula>#REF!&lt;=3</formula>
    </cfRule>
  </conditionalFormatting>
  <conditionalFormatting sqref="I4">
    <cfRule type="expression" dxfId="10" priority="4" stopIfTrue="1">
      <formula>#REF!&gt;=7</formula>
    </cfRule>
  </conditionalFormatting>
  <conditionalFormatting sqref="D5:E5">
    <cfRule type="expression" dxfId="9" priority="1" stopIfTrue="1">
      <formula>#REF!&lt;=3</formula>
    </cfRule>
  </conditionalFormatting>
  <conditionalFormatting sqref="I5">
    <cfRule type="expression" dxfId="8" priority="2" stopIfTrue="1">
      <formula>#REF!&gt;=7</formula>
    </cfRule>
  </conditionalFormatting>
  <dataValidations count="5">
    <dataValidation allowBlank="1" showInputMessage="1" showErrorMessage="1" prompt="Pondération (0-5)" sqref="L4"/>
    <dataValidation allowBlank="1" showInputMessage="1" showErrorMessage="1" prompt="Score (de 0 à 10)" sqref="K4 C4:C5"/>
    <dataValidation operator="greaterThanOrEqual" allowBlank="1" showInputMessage="1" showErrorMessage="1" sqref="M20 M26 M8 M11 M14 M17 M23"/>
    <dataValidation type="whole" allowBlank="1" showInputMessage="1" showErrorMessage="1" prompt="Pondération (0-5)" sqref="L20 L26 L8 L11 L14 L17 L23">
      <formula1>0</formula1>
      <formula2>5</formula2>
    </dataValidation>
    <dataValidation type="whole" allowBlank="1" showInputMessage="1" showErrorMessage="1" prompt="Score (de 0 à 10)" sqref="K23 K26 C26 C23 K20 C20 K17 C17 K14 C14 K11 C11 K8 C8 M27">
      <formula1>0</formula1>
      <formula2>10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76936" r:id="rId3" name="Scroll Bar 8">
              <controlPr defaultSize="0" autoPict="0">
                <anchor moveWithCells="1">
                  <from>
                    <xdr:col>3</xdr:col>
                    <xdr:colOff>9525</xdr:colOff>
                    <xdr:row>7</xdr:row>
                    <xdr:rowOff>9525</xdr:rowOff>
                  </from>
                  <to>
                    <xdr:col>8</xdr:col>
                    <xdr:colOff>838200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6937" r:id="rId4" name="Scroll Bar 9">
              <controlPr defaultSize="0" autoPict="0">
                <anchor moveWithCells="1">
                  <from>
                    <xdr:col>3</xdr:col>
                    <xdr:colOff>9525</xdr:colOff>
                    <xdr:row>13</xdr:row>
                    <xdr:rowOff>9525</xdr:rowOff>
                  </from>
                  <to>
                    <xdr:col>8</xdr:col>
                    <xdr:colOff>838200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6938" r:id="rId5" name="Scroll Bar 10">
              <controlPr defaultSiz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8</xdr:col>
                    <xdr:colOff>838200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6939" r:id="rId6" name="Scroll Bar 11">
              <controlPr defaultSize="0" autoPict="0">
                <anchor moveWithCells="1">
                  <from>
                    <xdr:col>3</xdr:col>
                    <xdr:colOff>9525</xdr:colOff>
                    <xdr:row>16</xdr:row>
                    <xdr:rowOff>0</xdr:rowOff>
                  </from>
                  <to>
                    <xdr:col>8</xdr:col>
                    <xdr:colOff>838200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6940" r:id="rId7" name="Scroll Bar 12">
              <controlPr defaultSize="0" autoPict="0">
                <anchor moveWithCells="1">
                  <from>
                    <xdr:col>3</xdr:col>
                    <xdr:colOff>9525</xdr:colOff>
                    <xdr:row>19</xdr:row>
                    <xdr:rowOff>9525</xdr:rowOff>
                  </from>
                  <to>
                    <xdr:col>8</xdr:col>
                    <xdr:colOff>838200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6941" r:id="rId8" name="Scroll Bar 13">
              <controlPr defaultSize="0" autoPict="0">
                <anchor moveWithCells="1">
                  <from>
                    <xdr:col>3</xdr:col>
                    <xdr:colOff>9525</xdr:colOff>
                    <xdr:row>25</xdr:row>
                    <xdr:rowOff>9525</xdr:rowOff>
                  </from>
                  <to>
                    <xdr:col>8</xdr:col>
                    <xdr:colOff>838200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6944" r:id="rId9" name="Scroll Bar 16">
              <controlPr defaultSize="0" autoPict="0">
                <anchor moveWithCells="1">
                  <from>
                    <xdr:col>3</xdr:col>
                    <xdr:colOff>9525</xdr:colOff>
                    <xdr:row>22</xdr:row>
                    <xdr:rowOff>9525</xdr:rowOff>
                  </from>
                  <to>
                    <xdr:col>8</xdr:col>
                    <xdr:colOff>838200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showGridLines="0" showRowColHeaders="0" workbookViewId="0">
      <selection activeCell="Q30" sqref="Q30"/>
    </sheetView>
  </sheetViews>
  <sheetFormatPr baseColWidth="10" defaultRowHeight="12.75" x14ac:dyDescent="0.2"/>
  <cols>
    <col min="1" max="1" width="1.7109375" style="6" customWidth="1"/>
    <col min="2" max="2" width="50.42578125" style="6" customWidth="1"/>
    <col min="3" max="3" width="1.7109375" style="6" customWidth="1"/>
    <col min="4" max="4" width="12.7109375" style="40" customWidth="1"/>
    <col min="5" max="5" width="0.85546875" style="6" customWidth="1"/>
    <col min="6" max="7" width="6.7109375" style="6" customWidth="1"/>
    <col min="8" max="8" width="0.85546875" style="6" customWidth="1"/>
    <col min="9" max="9" width="12.7109375" style="37" customWidth="1"/>
    <col min="10" max="10" width="1.7109375" style="6" customWidth="1"/>
    <col min="11" max="12" width="7.7109375" style="6" customWidth="1"/>
    <col min="13" max="13" width="9.7109375" style="6" customWidth="1"/>
  </cols>
  <sheetData>
    <row r="1" spans="1:17" ht="6" customHeight="1" x14ac:dyDescent="0.2"/>
    <row r="2" spans="1:17" s="6" customFormat="1" ht="20.100000000000001" customHeight="1" x14ac:dyDescent="0.2">
      <c r="A2" s="5"/>
      <c r="B2" s="123" t="s">
        <v>49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</row>
    <row r="3" spans="1:17" s="6" customFormat="1" ht="6" customHeight="1" x14ac:dyDescent="0.2">
      <c r="C3" s="4"/>
      <c r="D3" s="40"/>
      <c r="F3" s="8"/>
      <c r="G3" s="8"/>
      <c r="H3" s="8"/>
      <c r="I3" s="51"/>
      <c r="J3" s="8"/>
      <c r="K3" s="4"/>
      <c r="L3" s="4"/>
      <c r="M3" s="4"/>
    </row>
    <row r="4" spans="1:17" s="10" customFormat="1" ht="17.100000000000001" customHeight="1" x14ac:dyDescent="0.25">
      <c r="B4" s="111" t="s">
        <v>93</v>
      </c>
      <c r="C4" s="1"/>
      <c r="D4" s="109" t="s">
        <v>24</v>
      </c>
      <c r="E4" s="103"/>
      <c r="F4" s="124" t="s">
        <v>23</v>
      </c>
      <c r="G4" s="125"/>
      <c r="H4" s="104"/>
      <c r="I4" s="110" t="s">
        <v>25</v>
      </c>
      <c r="J4" s="8"/>
      <c r="K4" s="136" t="s">
        <v>17</v>
      </c>
      <c r="L4" s="134" t="s">
        <v>45</v>
      </c>
      <c r="M4" s="132" t="s">
        <v>18</v>
      </c>
      <c r="O4" s="6"/>
      <c r="P4" s="6"/>
      <c r="Q4" s="6"/>
    </row>
    <row r="5" spans="1:17" s="10" customFormat="1" ht="17.100000000000001" customHeight="1" x14ac:dyDescent="0.2">
      <c r="B5" s="112" t="s">
        <v>11</v>
      </c>
      <c r="C5" s="1"/>
      <c r="D5" s="107" t="s">
        <v>94</v>
      </c>
      <c r="E5" s="105"/>
      <c r="F5" s="130" t="s">
        <v>95</v>
      </c>
      <c r="G5" s="131"/>
      <c r="H5" s="106"/>
      <c r="I5" s="108" t="s">
        <v>96</v>
      </c>
      <c r="J5" s="8"/>
      <c r="K5" s="135"/>
      <c r="L5" s="135"/>
      <c r="M5" s="133"/>
      <c r="O5" s="6"/>
      <c r="P5" s="6"/>
      <c r="Q5" s="6"/>
    </row>
    <row r="6" spans="1:17" s="6" customFormat="1" ht="6" customHeight="1" x14ac:dyDescent="0.2">
      <c r="D6" s="40"/>
      <c r="I6" s="37"/>
    </row>
    <row r="7" spans="1:17" s="6" customFormat="1" ht="12.95" customHeight="1" x14ac:dyDescent="0.2">
      <c r="B7" s="7"/>
      <c r="C7" s="11"/>
      <c r="D7" s="142" t="s">
        <v>13</v>
      </c>
      <c r="E7" s="142"/>
      <c r="F7" s="142"/>
      <c r="G7" s="143" t="s">
        <v>12</v>
      </c>
      <c r="H7" s="143"/>
      <c r="I7" s="143"/>
      <c r="J7" s="8"/>
      <c r="K7" s="11"/>
      <c r="L7" s="1"/>
      <c r="M7" s="11"/>
    </row>
    <row r="8" spans="1:17" s="6" customFormat="1" ht="21" customHeight="1" x14ac:dyDescent="0.2">
      <c r="B8" s="26" t="s">
        <v>54</v>
      </c>
      <c r="C8" s="9"/>
      <c r="D8" s="41"/>
      <c r="E8" s="12"/>
      <c r="F8" s="8"/>
      <c r="G8" s="8"/>
      <c r="H8" s="8"/>
      <c r="I8" s="24"/>
      <c r="J8" s="8"/>
      <c r="K8" s="39">
        <v>0</v>
      </c>
      <c r="L8" s="28"/>
      <c r="M8" s="29" t="str">
        <f>IF(K8*L8&gt;0,K8*L8,".")</f>
        <v>.</v>
      </c>
    </row>
    <row r="9" spans="1:17" s="6" customFormat="1" ht="6" customHeight="1" x14ac:dyDescent="0.2">
      <c r="D9" s="40"/>
      <c r="I9" s="37"/>
      <c r="M9" s="4"/>
    </row>
    <row r="10" spans="1:17" s="6" customFormat="1" ht="12.95" customHeight="1" x14ac:dyDescent="0.2">
      <c r="B10" s="7"/>
      <c r="C10" s="11"/>
      <c r="D10" s="142" t="s">
        <v>20</v>
      </c>
      <c r="E10" s="142"/>
      <c r="F10" s="142"/>
      <c r="G10" s="143" t="s">
        <v>19</v>
      </c>
      <c r="H10" s="143"/>
      <c r="I10" s="143"/>
      <c r="J10" s="8"/>
      <c r="K10" s="11"/>
      <c r="L10" s="3"/>
      <c r="M10" s="16"/>
    </row>
    <row r="11" spans="1:17" s="6" customFormat="1" ht="21" customHeight="1" x14ac:dyDescent="0.2">
      <c r="B11" s="26" t="s">
        <v>55</v>
      </c>
      <c r="C11" s="9"/>
      <c r="D11" s="41"/>
      <c r="E11" s="12"/>
      <c r="F11" s="8"/>
      <c r="G11" s="8"/>
      <c r="H11" s="8"/>
      <c r="I11" s="24"/>
      <c r="J11" s="8"/>
      <c r="K11" s="39">
        <v>0</v>
      </c>
      <c r="L11" s="28"/>
      <c r="M11" s="29" t="str">
        <f>IF(K11*L11&gt;0,K11*L11,".")</f>
        <v>.</v>
      </c>
    </row>
    <row r="12" spans="1:17" s="6" customFormat="1" ht="6" customHeight="1" x14ac:dyDescent="0.2">
      <c r="D12" s="40"/>
      <c r="I12" s="37"/>
      <c r="M12" s="4"/>
    </row>
    <row r="13" spans="1:17" s="6" customFormat="1" ht="12.95" customHeight="1" x14ac:dyDescent="0.2">
      <c r="B13" s="7"/>
      <c r="C13" s="11"/>
      <c r="D13" s="142" t="s">
        <v>21</v>
      </c>
      <c r="E13" s="142"/>
      <c r="F13" s="142"/>
      <c r="G13" s="143" t="s">
        <v>22</v>
      </c>
      <c r="H13" s="143"/>
      <c r="I13" s="143"/>
      <c r="J13" s="8"/>
      <c r="K13" s="11"/>
      <c r="L13" s="3"/>
      <c r="M13" s="4"/>
    </row>
    <row r="14" spans="1:17" s="6" customFormat="1" ht="21" customHeight="1" x14ac:dyDescent="0.2">
      <c r="B14" s="26" t="s">
        <v>56</v>
      </c>
      <c r="C14" s="9"/>
      <c r="D14" s="41"/>
      <c r="E14" s="12"/>
      <c r="F14" s="8"/>
      <c r="G14" s="8"/>
      <c r="H14" s="8"/>
      <c r="I14" s="24"/>
      <c r="J14" s="8"/>
      <c r="K14" s="39">
        <v>0</v>
      </c>
      <c r="L14" s="28"/>
      <c r="M14" s="29" t="str">
        <f>IF(K14*L14&gt;0,K14*L14,".")</f>
        <v>.</v>
      </c>
    </row>
    <row r="15" spans="1:17" s="6" customFormat="1" ht="6" customHeight="1" x14ac:dyDescent="0.2">
      <c r="D15" s="40"/>
      <c r="I15" s="37"/>
      <c r="M15" s="4"/>
    </row>
    <row r="16" spans="1:17" s="6" customFormat="1" ht="12.95" customHeight="1" x14ac:dyDescent="0.2">
      <c r="B16" s="7"/>
      <c r="C16" s="11"/>
      <c r="D16" s="142" t="s">
        <v>14</v>
      </c>
      <c r="E16" s="142"/>
      <c r="F16" s="142"/>
      <c r="G16" s="143" t="s">
        <v>15</v>
      </c>
      <c r="H16" s="143"/>
      <c r="I16" s="143"/>
      <c r="J16" s="8"/>
      <c r="K16" s="11"/>
      <c r="L16" s="3"/>
      <c r="M16" s="4"/>
    </row>
    <row r="17" spans="2:13" s="6" customFormat="1" ht="21" customHeight="1" x14ac:dyDescent="0.2">
      <c r="B17" s="26" t="s">
        <v>57</v>
      </c>
      <c r="C17" s="9"/>
      <c r="D17" s="41"/>
      <c r="E17" s="12"/>
      <c r="F17" s="8"/>
      <c r="G17" s="8"/>
      <c r="H17" s="8"/>
      <c r="I17" s="24"/>
      <c r="J17" s="8"/>
      <c r="K17" s="39">
        <v>0</v>
      </c>
      <c r="L17" s="28"/>
      <c r="M17" s="29" t="str">
        <f>IF(K17*L17&gt;0,K17*L17,".")</f>
        <v>.</v>
      </c>
    </row>
    <row r="18" spans="2:13" s="6" customFormat="1" ht="6" customHeight="1" x14ac:dyDescent="0.2">
      <c r="D18" s="40"/>
      <c r="I18" s="37"/>
      <c r="M18" s="4"/>
    </row>
    <row r="19" spans="2:13" s="6" customFormat="1" ht="12.95" customHeight="1" x14ac:dyDescent="0.2">
      <c r="B19" s="7"/>
      <c r="C19" s="11"/>
      <c r="D19" s="142" t="s">
        <v>13</v>
      </c>
      <c r="E19" s="142"/>
      <c r="F19" s="142"/>
      <c r="G19" s="143" t="s">
        <v>12</v>
      </c>
      <c r="H19" s="143"/>
      <c r="I19" s="143"/>
      <c r="J19" s="8"/>
      <c r="K19" s="11"/>
      <c r="L19" s="3"/>
      <c r="M19" s="4"/>
    </row>
    <row r="20" spans="2:13" s="6" customFormat="1" ht="21" customHeight="1" x14ac:dyDescent="0.2">
      <c r="B20" s="26" t="s">
        <v>59</v>
      </c>
      <c r="C20" s="9"/>
      <c r="D20" s="41"/>
      <c r="E20" s="12"/>
      <c r="F20" s="8"/>
      <c r="G20" s="8"/>
      <c r="H20" s="8"/>
      <c r="I20" s="24"/>
      <c r="J20" s="8"/>
      <c r="K20" s="39">
        <v>0</v>
      </c>
      <c r="L20" s="28"/>
      <c r="M20" s="29" t="str">
        <f>IF(K20*L20&gt;0,K20*L20,".")</f>
        <v>.</v>
      </c>
    </row>
    <row r="21" spans="2:13" s="6" customFormat="1" ht="6" customHeight="1" x14ac:dyDescent="0.2">
      <c r="D21" s="40"/>
      <c r="I21" s="37"/>
      <c r="M21" s="4"/>
    </row>
    <row r="22" spans="2:13" s="10" customFormat="1" ht="12.95" customHeight="1" x14ac:dyDescent="0.2">
      <c r="B22" s="7"/>
      <c r="C22" s="11"/>
      <c r="D22" s="144" t="s">
        <v>68</v>
      </c>
      <c r="E22" s="144"/>
      <c r="F22" s="144"/>
      <c r="G22" s="145" t="s">
        <v>0</v>
      </c>
      <c r="H22" s="145"/>
      <c r="I22" s="145"/>
      <c r="J22" s="8"/>
      <c r="K22" s="11"/>
      <c r="L22" s="3"/>
      <c r="M22" s="4"/>
    </row>
    <row r="23" spans="2:13" s="6" customFormat="1" ht="21" customHeight="1" x14ac:dyDescent="0.2">
      <c r="B23" s="26" t="s">
        <v>69</v>
      </c>
      <c r="C23" s="9"/>
      <c r="D23" s="41"/>
      <c r="E23" s="12"/>
      <c r="F23" s="8"/>
      <c r="G23" s="8"/>
      <c r="H23" s="8"/>
      <c r="I23" s="24"/>
      <c r="J23" s="8"/>
      <c r="K23" s="39">
        <v>0</v>
      </c>
      <c r="L23" s="28"/>
      <c r="M23" s="29" t="str">
        <f>IF(K23*L23&gt;0,K23*L23,".")</f>
        <v>.</v>
      </c>
    </row>
    <row r="24" spans="2:13" s="6" customFormat="1" ht="6" customHeight="1" x14ac:dyDescent="0.2">
      <c r="D24" s="40"/>
      <c r="I24" s="37"/>
      <c r="M24" s="4"/>
    </row>
    <row r="25" spans="2:13" s="10" customFormat="1" ht="12.95" customHeight="1" x14ac:dyDescent="0.2">
      <c r="B25" s="7"/>
      <c r="C25" s="11"/>
      <c r="D25" s="144" t="s">
        <v>68</v>
      </c>
      <c r="E25" s="144"/>
      <c r="F25" s="144"/>
      <c r="G25" s="145" t="s">
        <v>0</v>
      </c>
      <c r="H25" s="145"/>
      <c r="I25" s="145"/>
      <c r="J25" s="8"/>
      <c r="K25" s="11"/>
      <c r="L25" s="3"/>
      <c r="M25" s="4"/>
    </row>
    <row r="26" spans="2:13" s="6" customFormat="1" ht="21" customHeight="1" x14ac:dyDescent="0.2">
      <c r="B26" s="26" t="s">
        <v>70</v>
      </c>
      <c r="C26" s="9"/>
      <c r="D26" s="41"/>
      <c r="E26" s="12"/>
      <c r="F26" s="8"/>
      <c r="G26" s="15"/>
      <c r="H26" s="15"/>
      <c r="I26" s="15"/>
      <c r="J26" s="8"/>
      <c r="K26" s="39">
        <v>0</v>
      </c>
      <c r="L26" s="28"/>
      <c r="M26" s="29" t="str">
        <f>IF(K26*L26&gt;0,K26*L26,".")</f>
        <v>.</v>
      </c>
    </row>
    <row r="27" spans="2:13" s="6" customFormat="1" x14ac:dyDescent="0.2">
      <c r="B27" s="7"/>
      <c r="C27" s="7"/>
      <c r="D27" s="45"/>
      <c r="E27" s="8"/>
      <c r="F27" s="8"/>
      <c r="G27" s="8"/>
      <c r="H27" s="8"/>
      <c r="I27" s="24"/>
      <c r="J27" s="8"/>
      <c r="K27" s="7"/>
      <c r="L27" s="3"/>
      <c r="M27" s="4"/>
    </row>
    <row r="28" spans="2:13" s="6" customFormat="1" ht="20.100000000000001" customHeight="1" x14ac:dyDescent="0.2">
      <c r="C28" s="7"/>
      <c r="D28" s="40"/>
      <c r="E28" s="139" t="str">
        <f>" [Minimum : 0 ; Moyenne : "&amp;SUM($L$7:$L$26)*10/2&amp;" ; Maximum : "&amp;SUM($L$7:$L$26)*10&amp;"]  "</f>
        <v xml:space="preserve"> [Minimum : 0 ; Moyenne : 0 ; Maximum : 0]  </v>
      </c>
      <c r="F28" s="140"/>
      <c r="G28" s="140"/>
      <c r="H28" s="140"/>
      <c r="I28" s="140"/>
      <c r="J28" s="140"/>
      <c r="K28" s="140"/>
      <c r="L28" s="140"/>
      <c r="M28" s="101">
        <f>SUM(M7:M27)</f>
        <v>0</v>
      </c>
    </row>
    <row r="29" spans="2:13" s="6" customFormat="1" ht="20.100000000000001" customHeight="1" x14ac:dyDescent="0.2">
      <c r="B29" s="7"/>
      <c r="C29" s="7"/>
      <c r="D29" s="40"/>
      <c r="E29" s="137" t="s">
        <v>63</v>
      </c>
      <c r="F29" s="138"/>
      <c r="G29" s="138"/>
      <c r="H29" s="138"/>
      <c r="I29" s="138"/>
      <c r="J29" s="138"/>
      <c r="K29" s="138"/>
      <c r="L29" s="138"/>
      <c r="M29" s="102">
        <f>Synthèse!$J$11</f>
        <v>0</v>
      </c>
    </row>
    <row r="30" spans="2:13" x14ac:dyDescent="0.2">
      <c r="B30" s="7"/>
      <c r="C30" s="7"/>
      <c r="D30" s="49"/>
      <c r="E30" s="12"/>
      <c r="F30" s="8"/>
      <c r="G30" s="8"/>
      <c r="H30" s="8"/>
      <c r="I30" s="50"/>
      <c r="J30" s="7"/>
      <c r="K30" s="7"/>
      <c r="L30" s="50"/>
      <c r="M30" s="50"/>
    </row>
    <row r="31" spans="2:13" x14ac:dyDescent="0.2">
      <c r="M31" s="4"/>
    </row>
    <row r="32" spans="2:13" x14ac:dyDescent="0.2">
      <c r="M32" s="4"/>
    </row>
    <row r="33" spans="13:13" x14ac:dyDescent="0.2">
      <c r="M33" s="4"/>
    </row>
    <row r="34" spans="13:13" x14ac:dyDescent="0.2">
      <c r="M34" s="4"/>
    </row>
    <row r="35" spans="13:13" x14ac:dyDescent="0.2">
      <c r="M35" s="4"/>
    </row>
  </sheetData>
  <sheetProtection algorithmName="SHA-512" hashValue="lPccUGxP1b4RoXBvkmL6aB5X2bcFAVc2nsSLqLutjAk+36TxH+5Fp7/qFhLVQkyMPGRwNjgtnm0ubWdSUFZwQw==" saltValue="/NN6PEH+WFI/SMpEBL4cBg==" spinCount="100000" sheet="1" objects="1" scenarios="1"/>
  <mergeCells count="22">
    <mergeCell ref="B2:M2"/>
    <mergeCell ref="F4:G4"/>
    <mergeCell ref="D25:F25"/>
    <mergeCell ref="D22:F22"/>
    <mergeCell ref="D19:F19"/>
    <mergeCell ref="D16:F16"/>
    <mergeCell ref="D13:F13"/>
    <mergeCell ref="D10:F10"/>
    <mergeCell ref="D7:F7"/>
    <mergeCell ref="G25:I25"/>
    <mergeCell ref="G22:I22"/>
    <mergeCell ref="G19:I19"/>
    <mergeCell ref="G16:I16"/>
    <mergeCell ref="G13:I13"/>
    <mergeCell ref="G10:I10"/>
    <mergeCell ref="M4:M5"/>
    <mergeCell ref="E29:L29"/>
    <mergeCell ref="E28:L28"/>
    <mergeCell ref="G7:I7"/>
    <mergeCell ref="K4:K5"/>
    <mergeCell ref="L4:L5"/>
    <mergeCell ref="F5:G5"/>
  </mergeCells>
  <conditionalFormatting sqref="D23:E23 D26:E26">
    <cfRule type="expression" dxfId="7" priority="11" stopIfTrue="1">
      <formula>#REF!&lt;=3</formula>
    </cfRule>
  </conditionalFormatting>
  <conditionalFormatting sqref="D26:E26">
    <cfRule type="expression" dxfId="6" priority="12" stopIfTrue="1">
      <formula>$K29&lt;=3</formula>
    </cfRule>
  </conditionalFormatting>
  <conditionalFormatting sqref="D23:E23">
    <cfRule type="expression" dxfId="5" priority="13" stopIfTrue="1">
      <formula>$K26&lt;=3</formula>
    </cfRule>
  </conditionalFormatting>
  <conditionalFormatting sqref="M29">
    <cfRule type="cellIs" dxfId="4" priority="5" stopIfTrue="1" operator="equal">
      <formula>0</formula>
    </cfRule>
  </conditionalFormatting>
  <conditionalFormatting sqref="D5:E5">
    <cfRule type="expression" dxfId="3" priority="1" stopIfTrue="1">
      <formula>#REF!&lt;=3</formula>
    </cfRule>
  </conditionalFormatting>
  <conditionalFormatting sqref="D4:E4">
    <cfRule type="expression" dxfId="2" priority="3" stopIfTrue="1">
      <formula>#REF!&lt;=3</formula>
    </cfRule>
  </conditionalFormatting>
  <conditionalFormatting sqref="I4">
    <cfRule type="expression" dxfId="1" priority="4" stopIfTrue="1">
      <formula>#REF!&gt;=7</formula>
    </cfRule>
  </conditionalFormatting>
  <conditionalFormatting sqref="I5">
    <cfRule type="expression" dxfId="0" priority="2" stopIfTrue="1">
      <formula>#REF!&gt;=7</formula>
    </cfRule>
  </conditionalFormatting>
  <dataValidations count="6">
    <dataValidation allowBlank="1" showInputMessage="1" showErrorMessage="1" prompt="Pondération (0-5)" sqref="L4"/>
    <dataValidation allowBlank="1" showInputMessage="1" showErrorMessage="1" prompt="Score (de 0 à 10)" sqref="K4 C4:C5"/>
    <dataValidation allowBlank="1" showInputMessage="1" showErrorMessage="1" prompt="Autre critère" sqref="B23 B26"/>
    <dataValidation operator="greaterThanOrEqual" allowBlank="1" showInputMessage="1" showErrorMessage="1" sqref="M26 M17 M11 M8 M14 M20 M23"/>
    <dataValidation type="whole" allowBlank="1" showInputMessage="1" showErrorMessage="1" prompt="Pondération (0-5)" sqref="L26 L17 L11 L8 L14 L20 L23">
      <formula1>0</formula1>
      <formula2>5</formula2>
    </dataValidation>
    <dataValidation type="whole" allowBlank="1" showInputMessage="1" showErrorMessage="1" prompt="Score (de 0 à 10)" sqref="C26 C20 K17 C23 K20 C17 K14 C11 K8 C8 C14 K11 K26 K23">
      <formula1>0</formula1>
      <formula2>10</formula2>
    </dataValidation>
  </dataValidation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77960" r:id="rId3" name="Scroll Bar 8">
              <controlPr defaultSize="0" autoPict="0">
                <anchor moveWithCells="1">
                  <from>
                    <xdr:col>3</xdr:col>
                    <xdr:colOff>9525</xdr:colOff>
                    <xdr:row>7</xdr:row>
                    <xdr:rowOff>0</xdr:rowOff>
                  </from>
                  <to>
                    <xdr:col>8</xdr:col>
                    <xdr:colOff>838200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7961" r:id="rId4" name="Scroll Bar 9">
              <controlPr defaultSize="0" autoPict="0">
                <anchor moveWithCells="1">
                  <from>
                    <xdr:col>3</xdr:col>
                    <xdr:colOff>9525</xdr:colOff>
                    <xdr:row>13</xdr:row>
                    <xdr:rowOff>0</xdr:rowOff>
                  </from>
                  <to>
                    <xdr:col>8</xdr:col>
                    <xdr:colOff>838200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7962" r:id="rId5" name="Scroll Bar 10">
              <controlPr defaultSize="0" autoPict="0">
                <anchor moveWithCells="1">
                  <from>
                    <xdr:col>3</xdr:col>
                    <xdr:colOff>9525</xdr:colOff>
                    <xdr:row>10</xdr:row>
                    <xdr:rowOff>9525</xdr:rowOff>
                  </from>
                  <to>
                    <xdr:col>8</xdr:col>
                    <xdr:colOff>838200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7963" r:id="rId6" name="Scroll Bar 11">
              <controlPr defaultSize="0" autoPict="0">
                <anchor moveWithCells="1">
                  <from>
                    <xdr:col>3</xdr:col>
                    <xdr:colOff>9525</xdr:colOff>
                    <xdr:row>16</xdr:row>
                    <xdr:rowOff>0</xdr:rowOff>
                  </from>
                  <to>
                    <xdr:col>8</xdr:col>
                    <xdr:colOff>838200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7964" r:id="rId7" name="Scroll Bar 12">
              <controlPr defaultSize="0" autoPict="0">
                <anchor moveWithCells="1">
                  <from>
                    <xdr:col>3</xdr:col>
                    <xdr:colOff>9525</xdr:colOff>
                    <xdr:row>19</xdr:row>
                    <xdr:rowOff>9525</xdr:rowOff>
                  </from>
                  <to>
                    <xdr:col>8</xdr:col>
                    <xdr:colOff>838200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7966" r:id="rId8" name="Scroll Bar 14">
              <controlPr defaultSize="0" autoPict="0">
                <anchor moveWithCells="1">
                  <from>
                    <xdr:col>3</xdr:col>
                    <xdr:colOff>9525</xdr:colOff>
                    <xdr:row>22</xdr:row>
                    <xdr:rowOff>0</xdr:rowOff>
                  </from>
                  <to>
                    <xdr:col>8</xdr:col>
                    <xdr:colOff>838200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77968" r:id="rId9" name="Scroll Bar 16">
              <controlPr defaultSize="0" autoPict="0">
                <anchor moveWithCells="1">
                  <from>
                    <xdr:col>3</xdr:col>
                    <xdr:colOff>9525</xdr:colOff>
                    <xdr:row>25</xdr:row>
                    <xdr:rowOff>0</xdr:rowOff>
                  </from>
                  <to>
                    <xdr:col>8</xdr:col>
                    <xdr:colOff>838200</xdr:colOff>
                    <xdr:row>26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Synthèse</vt:lpstr>
      <vt:lpstr>marché et offre de l'entreprise</vt:lpstr>
      <vt:lpstr>activité-avantage concurrentiel</vt:lpstr>
      <vt:lpstr>données éco. et financières</vt:lpstr>
      <vt:lpstr>management-ressources humaines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FastEval</dc:title>
  <dc:subject>Outil d'évaluation d'entreprise</dc:subject>
  <dc:creator>Etienne KRIEGER</dc:creator>
  <dc:description>(c) Etienne Krieger, 2011</dc:description>
  <cp:lastModifiedBy>Utilisateur Windows</cp:lastModifiedBy>
  <cp:lastPrinted>2013-02-04T16:25:14Z</cp:lastPrinted>
  <dcterms:created xsi:type="dcterms:W3CDTF">2005-06-26T09:35:21Z</dcterms:created>
  <dcterms:modified xsi:type="dcterms:W3CDTF">2019-09-04T14:19:37Z</dcterms:modified>
  <cp:category>Finance</cp:category>
</cp:coreProperties>
</file>