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showInkAnnotation="0" defaultThemeVersion="124226"/>
  <mc:AlternateContent xmlns:mc="http://schemas.openxmlformats.org/markup-compatibility/2006">
    <mc:Choice Requires="x15">
      <x15ac:absPath xmlns:x15ac="http://schemas.microsoft.com/office/spreadsheetml/2010/11/ac" url="D:\Herrikoa\Boîte à outils\Besoin en Fonds de Roulement\Outils\"/>
    </mc:Choice>
  </mc:AlternateContent>
  <xr:revisionPtr revIDLastSave="0" documentId="13_ncr:1_{32323FE0-CC46-49E4-9004-8654A4AB43D0}" xr6:coauthVersionLast="45" xr6:coauthVersionMax="45" xr10:uidLastSave="{00000000-0000-0000-0000-000000000000}"/>
  <bookViews>
    <workbookView xWindow="-108" yWindow="-108" windowWidth="23256" windowHeight="12576" xr2:uid="{00000000-000D-0000-FFFF-FFFF00000000}"/>
  </bookViews>
  <sheets>
    <sheet name="Commentaires" sheetId="4" r:id="rId1"/>
    <sheet name="Calcul théorique" sheetId="3" r:id="rId2"/>
    <sheet name="Evolution du BFR" sheetId="2" r:id="rId3"/>
  </sheets>
  <definedNames>
    <definedName name="CAHT">#REF!</definedName>
    <definedName name="CATTC">#REF!</definedName>
    <definedName name="tva">'Evolution du BFR'!$F$6</definedName>
    <definedName name="U">#REF!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8" i="3" l="1"/>
  <c r="G7" i="3"/>
  <c r="F9" i="3"/>
  <c r="G11" i="3"/>
  <c r="G6" i="3"/>
  <c r="G5" i="3" l="1"/>
  <c r="G9" i="3" l="1"/>
  <c r="F12" i="3"/>
  <c r="G12" i="3" s="1"/>
  <c r="G10" i="3"/>
  <c r="G4" i="3"/>
  <c r="G14" i="3" l="1"/>
  <c r="E14" i="3" s="1"/>
  <c r="G15" i="3" l="1"/>
</calcChain>
</file>

<file path=xl/sharedStrings.xml><?xml version="1.0" encoding="utf-8"?>
<sst xmlns="http://schemas.openxmlformats.org/spreadsheetml/2006/main" count="114" uniqueCount="56">
  <si>
    <t>Stocks de produits finis</t>
  </si>
  <si>
    <t>Dans le cadre de son exploitation courante en effet, l'entreprise est amenée à faire des avances de fonds (stockage matières, marchandises, en-cours de production, produits finis ….) avant de vendre ses produits. La durée du cycle d'exploitation  (fabrication-commercialisation) est plus ou moins longue et pendant ce temps il faudra payer  les salaires et autres charges diverses avant de commencer à vendre. Il va sans dire que plus ce cycle est long et plus les besoins financiers augmentent. De plus, il est souvent d'usage d'accorder des délais de paiement aux clients, ce qui génère aussi des besoins financiers. Ceux-ci pourront être atténués par des ressources provenant  principalement, des délais de paiement qu'elle obtiendra elle-même de ses fournisseurs.</t>
  </si>
  <si>
    <t>Bien comprendre ce mécanisme simple, c'est s'éviter cette trop fréquente et douloureuse interrogation : comment se fait-il que j'ai tant de problèmes financiers alors que mon activité est suffisante et rentable ?</t>
  </si>
  <si>
    <t>Déterminer le montant du besoin financier d'exploitation (appelé communément Besoin en Fonds de Roulement) et en maîtriser l'évolution suppose de bien connaître chacune de ses composantes qui sont, pour l'essentiel :</t>
  </si>
  <si>
    <t>Pour cela, il faut avoir préalablement établi son compte de résultat prévisionnel, déterminé la durée du cycle d'exploitation et estimé les délais de paiement à consentir aux clients et ceux qu'il sera possible d'obtenir des fournisseurs. Cela implique de bien connaître son "métier" et la situation de l'entreprise sur son marché. Il faut donc se référer aux normes de la profession en ce qui concerne les stocks comme en ce qui concerne les pratiques en matière de réglement des clients et des fournisseurs. Ensuite, le chiffrage n'est qu'une question de méthode.</t>
  </si>
  <si>
    <t>Ajoutons que, lorsque les délais de stockage et les conditions de règlement des fournisseurs et des clients ne varient pas d'une année sur l'autre, ce besoin financier (BFR) évolue parallélement au chiffre d'affaires.</t>
  </si>
  <si>
    <t>D</t>
  </si>
  <si>
    <t>Charges de personnel</t>
  </si>
  <si>
    <t>Impôts &amp; taxes</t>
  </si>
  <si>
    <t>Amortissements</t>
  </si>
  <si>
    <t>Frais financiers</t>
  </si>
  <si>
    <t>Impôts sur les bénéfices</t>
  </si>
  <si>
    <t>Résultat</t>
  </si>
  <si>
    <t>Capacité d'autofinancement</t>
  </si>
  <si>
    <t>clients</t>
  </si>
  <si>
    <t>fournisseurs</t>
  </si>
  <si>
    <t>Part dans le prix de vente HT</t>
  </si>
  <si>
    <t>TVA</t>
  </si>
  <si>
    <t>Stocks d'encours de production</t>
  </si>
  <si>
    <t>TVA facturée à reverser</t>
  </si>
  <si>
    <t>TVA déductible à récupérer</t>
  </si>
  <si>
    <t>Montant du chiffre d'affaires HT prévu</t>
  </si>
  <si>
    <t>Encours clients</t>
  </si>
  <si>
    <t>Délai 
de paiement 
ou 
d'écoulement</t>
  </si>
  <si>
    <t xml:space="preserve">- le montant des dettes fournisseurs en attente de règlement évaluées TTC qui est fonction du volume des achats et des  délais de paiement obtenus des fournisseurs </t>
  </si>
  <si>
    <r>
      <t xml:space="preserve">Le besoin en fonds de roulement est la différence entre les besoins et les ressources liés au cycle d'activité. Cette grandeur s'analyse comme étant le </t>
    </r>
    <r>
      <rPr>
        <b/>
        <sz val="10"/>
        <color rgb="FF002060"/>
        <rFont val="Calibri"/>
        <family val="2"/>
      </rPr>
      <t>besoin de financement permanent</t>
    </r>
    <r>
      <rPr>
        <sz val="10"/>
        <color rgb="FF002060"/>
        <rFont val="Calibri"/>
        <family val="2"/>
      </rPr>
      <t xml:space="preserve"> lié à l'exploitation auquel l'entreprise devra faire face pour assurer la couverture du décalage de trésorerie qui existera </t>
    </r>
    <r>
      <rPr>
        <b/>
        <sz val="10"/>
        <color rgb="FF002060"/>
        <rFont val="Calibri"/>
        <family val="2"/>
      </rPr>
      <t>constamment</t>
    </r>
    <r>
      <rPr>
        <sz val="10"/>
        <color rgb="FF002060"/>
        <rFont val="Calibri"/>
        <family val="2"/>
      </rPr>
      <t xml:space="preserve"> entre les dépenses et les recettes d'exploitation. Il gonflera avec la croissance du chiffre d'affaires.</t>
    </r>
  </si>
  <si>
    <r>
      <t xml:space="preserve">Ce besoin  doit être financé par des capitaux permanents : s'il paraît naturel de financer un investissement par des fonds propres ou des dettes à long terme, il doit en être de même du besoin en fonds de roulement qui représente une "masse d'argent " immobilisée qu'il faut considérer comme un </t>
    </r>
    <r>
      <rPr>
        <b/>
        <sz val="10"/>
        <color rgb="FF002060"/>
        <rFont val="Calibri"/>
        <family val="2"/>
      </rPr>
      <t>"investissement financier</t>
    </r>
    <r>
      <rPr>
        <sz val="10"/>
        <color rgb="FF002060"/>
        <rFont val="Calibri"/>
        <family val="2"/>
      </rPr>
      <t>" nécessaire au fonctionnement de l'entreprise.</t>
    </r>
  </si>
  <si>
    <r>
      <t xml:space="preserve">* </t>
    </r>
    <r>
      <rPr>
        <b/>
        <sz val="10"/>
        <color rgb="FF002060"/>
        <rFont val="Calibri"/>
        <family val="2"/>
      </rPr>
      <t>en</t>
    </r>
    <r>
      <rPr>
        <sz val="10"/>
        <color rgb="FF002060"/>
        <rFont val="Calibri"/>
        <family val="2"/>
      </rPr>
      <t xml:space="preserve"> </t>
    </r>
    <r>
      <rPr>
        <b/>
        <sz val="10"/>
        <color rgb="FF002060"/>
        <rFont val="Calibri"/>
        <family val="2"/>
      </rPr>
      <t>emplois</t>
    </r>
    <r>
      <rPr>
        <sz val="10"/>
        <color rgb="FF002060"/>
        <rFont val="Calibri"/>
        <family val="2"/>
      </rPr>
      <t xml:space="preserve"> : </t>
    </r>
  </si>
  <si>
    <r>
      <t xml:space="preserve">* </t>
    </r>
    <r>
      <rPr>
        <b/>
        <sz val="10"/>
        <color rgb="FF002060"/>
        <rFont val="Calibri"/>
        <family val="2"/>
      </rPr>
      <t>en ressources</t>
    </r>
    <r>
      <rPr>
        <sz val="10"/>
        <color rgb="FF002060"/>
        <rFont val="Calibri"/>
        <family val="2"/>
      </rPr>
      <t xml:space="preserve"> : </t>
    </r>
  </si>
  <si>
    <r>
      <t xml:space="preserve">Il faut donc s'interroger sur chacun de ces éléments et prévoir, </t>
    </r>
    <r>
      <rPr>
        <b/>
        <sz val="10"/>
        <color rgb="FF002060"/>
        <rFont val="Calibri"/>
        <family val="2"/>
      </rPr>
      <t>de façon réaliste</t>
    </r>
    <r>
      <rPr>
        <sz val="10"/>
        <color rgb="FF002060"/>
        <rFont val="Calibri"/>
        <family val="2"/>
      </rPr>
      <t xml:space="preserve"> : 
- quel sera son poids par rapport au chiffre d'affaires,
- avec quel délai il sera encaissé ou payé</t>
    </r>
  </si>
  <si>
    <t>De ces observations, il en résulte qu'en règle générale, l'entreprise devra  faire face à des remboursements de dettes avant d'avoir encaissé les recettes prévues. Un tel processus peut entraîner à terme la rupture de trésorerie et la cessation de paiements. D'où la nécessité d'un "fonds de réserve".</t>
  </si>
  <si>
    <t>stocks</t>
  </si>
  <si>
    <t>Nouvelles données</t>
  </si>
  <si>
    <t>Ecart</t>
  </si>
  <si>
    <t>- le montant des stocks de marchandises, matières, en-cours, produits finis dont l'entreprise devra disposer à tout moment en tenant compte des cadences   d'approvisionnement, des contraintes de fabrication et du niveau d'activité, 
- le montant des créances clients en attente de réglement évaluées TTC. Cemontant est bien sûr fonction de l'importance du chiffre d'affaires et de délais de paiement consentis aux clients.</t>
  </si>
  <si>
    <t>Quote part 
soumise 
à TVA</t>
  </si>
  <si>
    <t>nouveaux 
délais</t>
  </si>
  <si>
    <t>Exemple d'évolution du Besoin en fonds de roulement (BFR) et de la trésorerie</t>
  </si>
  <si>
    <t>Besoins et ressources 
d'exploitation</t>
  </si>
  <si>
    <t>nouveaux 
taux</t>
  </si>
  <si>
    <t>Besoin en Fonds de Roulement</t>
  </si>
  <si>
    <t>Mat. &amp; marchandises consommées</t>
  </si>
  <si>
    <t>Taux de TVA</t>
  </si>
  <si>
    <r>
      <t>Cette notion de</t>
    </r>
    <r>
      <rPr>
        <sz val="12"/>
        <color rgb="FF002060"/>
        <rFont val="Calibri"/>
        <family val="2"/>
      </rPr>
      <t xml:space="preserve"> </t>
    </r>
    <r>
      <rPr>
        <b/>
        <sz val="10.5"/>
        <color rgb="FFC00000"/>
        <rFont val="Calibri"/>
        <family val="2"/>
      </rPr>
      <t>besoin en fonds de roulement</t>
    </r>
    <r>
      <rPr>
        <sz val="10"/>
        <color rgb="FF002060"/>
        <rFont val="Calibri"/>
        <family val="2"/>
      </rPr>
      <t xml:space="preserve"> est </t>
    </r>
    <r>
      <rPr>
        <b/>
        <sz val="10"/>
        <color rgb="FF002060"/>
        <rFont val="Calibri"/>
        <family val="2"/>
      </rPr>
      <t>fondamentale</t>
    </r>
    <r>
      <rPr>
        <sz val="10"/>
        <color rgb="FF002060"/>
        <rFont val="Calibri"/>
        <family val="2"/>
      </rPr>
      <t xml:space="preserve"> car elle correspond au </t>
    </r>
    <r>
      <rPr>
        <b/>
        <sz val="10"/>
        <color rgb="FFFF0000"/>
        <rFont val="Calibri"/>
        <family val="2"/>
      </rPr>
      <t>besoin de capitaux permanents</t>
    </r>
    <r>
      <rPr>
        <sz val="10"/>
        <color rgb="FF002060"/>
        <rFont val="Calibri"/>
        <family val="2"/>
      </rPr>
      <t xml:space="preserve"> qui sont nécessaires pour financer l'exploitation courante.</t>
    </r>
  </si>
  <si>
    <t>Taux 
de 
TVA</t>
  </si>
  <si>
    <t>Stocks de marchandises</t>
  </si>
  <si>
    <t>Stocks de matières premières et approvisionnements</t>
  </si>
  <si>
    <t>Encours fournisseurs d'exploitation</t>
  </si>
  <si>
    <t>Encours organismes sociaux</t>
  </si>
  <si>
    <t>Délai 
moyen 
en jours 
de CA HT</t>
  </si>
  <si>
    <t xml:space="preserve"> </t>
  </si>
  <si>
    <r>
      <rPr>
        <sz val="10"/>
        <color rgb="FF0000FF"/>
        <rFont val="Symbol"/>
        <family val="1"/>
        <charset val="2"/>
      </rPr>
      <t>D</t>
    </r>
    <r>
      <rPr>
        <sz val="10"/>
        <color rgb="FF0000FF"/>
        <rFont val="Calibri"/>
        <family val="2"/>
      </rPr>
      <t xml:space="preserve"> %</t>
    </r>
  </si>
  <si>
    <t xml:space="preserve"> Chiffre d'affaires HT (€)</t>
  </si>
  <si>
    <r>
      <t xml:space="preserve">Données actuelles
</t>
    </r>
    <r>
      <rPr>
        <i/>
        <sz val="9"/>
        <color rgb="FF002060"/>
        <rFont val="Calibri"/>
        <family val="2"/>
      </rPr>
      <t>(renseigner taux ou montants)</t>
    </r>
  </si>
  <si>
    <r>
      <t xml:space="preserve">Données actuelles 
</t>
    </r>
    <r>
      <rPr>
        <i/>
        <sz val="9"/>
        <color rgb="FF002060"/>
        <rFont val="Calibri"/>
        <family val="2"/>
      </rPr>
      <t>(renseigner les jours moyens d'écoulement et de paiement)</t>
    </r>
  </si>
  <si>
    <r>
      <rPr>
        <i/>
        <sz val="10"/>
        <color indexed="10"/>
        <rFont val="Symbol"/>
        <family val="1"/>
        <charset val="2"/>
      </rPr>
      <t>D</t>
    </r>
    <r>
      <rPr>
        <i/>
        <sz val="10"/>
        <color indexed="10"/>
        <rFont val="Calibri"/>
        <family val="2"/>
      </rPr>
      <t xml:space="preserve"> du flux de trésorerie d'exploitation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</si>
</sst>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quot; &quot;"/>
    <numFmt numFmtId="165" formatCode="0.0%"/>
    <numFmt numFmtId="166" formatCode="#,##0\ &quot;€&quot;&quot; &quot;"/>
    <numFmt numFmtId="167" formatCode="#,##0\ &quot;€&quot;"/>
    <numFmt numFmtId="168" formatCode="0&quot; j de CA HT&quot;"/>
    <numFmt numFmtId="169" formatCode="0&quot; j&quot;"/>
    <numFmt numFmtId="170" formatCode="0&quot; j de CA&quot;"/>
    <numFmt numFmtId="171" formatCode="\ 0&quot; j de consommation&quot;"/>
    <numFmt numFmtId="172" formatCode="\ 0&quot; j de délai de paiement&quot;"/>
  </numFmts>
  <fonts count="53">
    <font>
      <sz val="10"/>
      <name val="Arial"/>
    </font>
    <font>
      <sz val="10"/>
      <name val="Calibri"/>
      <family val="2"/>
    </font>
    <font>
      <b/>
      <sz val="10"/>
      <color indexed="12"/>
      <name val="Calibri"/>
      <family val="2"/>
    </font>
    <font>
      <b/>
      <i/>
      <sz val="10"/>
      <color indexed="53"/>
      <name val="Calibri"/>
      <family val="2"/>
    </font>
    <font>
      <sz val="10"/>
      <name val="Calibri"/>
      <family val="2"/>
    </font>
    <font>
      <i/>
      <sz val="10"/>
      <name val="Calibri"/>
      <family val="2"/>
    </font>
    <font>
      <b/>
      <sz val="10"/>
      <name val="Calibri"/>
      <family val="2"/>
    </font>
    <font>
      <sz val="10"/>
      <color indexed="12"/>
      <name val="Calibri"/>
      <family val="2"/>
    </font>
    <font>
      <b/>
      <sz val="10"/>
      <color indexed="10"/>
      <name val="Calibri"/>
      <family val="2"/>
    </font>
    <font>
      <b/>
      <i/>
      <sz val="10"/>
      <color indexed="10"/>
      <name val="Calibri"/>
      <family val="2"/>
    </font>
    <font>
      <b/>
      <i/>
      <sz val="10"/>
      <name val="Calibri"/>
      <family val="2"/>
    </font>
    <font>
      <sz val="11"/>
      <color theme="1"/>
      <name val="Calibri"/>
      <family val="2"/>
      <scheme val="minor"/>
    </font>
    <font>
      <sz val="11"/>
      <color theme="0"/>
      <name val="Calibri"/>
      <family val="2"/>
      <scheme val="minor"/>
    </font>
    <font>
      <b/>
      <sz val="11"/>
      <color rgb="FFFA7D00"/>
      <name val="Calibri"/>
      <family val="2"/>
      <scheme val="minor"/>
    </font>
    <font>
      <b/>
      <sz val="12"/>
      <color theme="0"/>
      <name val="Calibri"/>
      <family val="2"/>
    </font>
    <font>
      <sz val="10"/>
      <color rgb="FF333399"/>
      <name val="Calibri"/>
      <family val="2"/>
    </font>
    <font>
      <sz val="10"/>
      <name val="Calibri"/>
      <family val="2"/>
      <scheme val="minor"/>
    </font>
    <font>
      <sz val="10"/>
      <color rgb="FF002060"/>
      <name val="Calibri"/>
      <family val="2"/>
    </font>
    <font>
      <b/>
      <sz val="10"/>
      <color rgb="FF002060"/>
      <name val="Calibri"/>
      <family val="2"/>
    </font>
    <font>
      <b/>
      <sz val="10"/>
      <color rgb="FF002060"/>
      <name val="Calibri"/>
      <family val="2"/>
      <scheme val="minor"/>
    </font>
    <font>
      <sz val="10"/>
      <color rgb="FF002060"/>
      <name val="Calibri"/>
      <family val="2"/>
      <scheme val="minor"/>
    </font>
    <font>
      <sz val="10"/>
      <color rgb="FF0000CC"/>
      <name val="Calibri"/>
      <family val="2"/>
      <scheme val="minor"/>
    </font>
    <font>
      <sz val="10"/>
      <color theme="0"/>
      <name val="Arial"/>
      <family val="2"/>
    </font>
    <font>
      <sz val="10"/>
      <color rgb="FFC00000"/>
      <name val="Arial"/>
      <family val="2"/>
    </font>
    <font>
      <sz val="10"/>
      <color rgb="FFC00000"/>
      <name val="Calibri"/>
      <family val="2"/>
      <scheme val="minor"/>
    </font>
    <font>
      <i/>
      <sz val="10"/>
      <color indexed="12"/>
      <name val="Calibri"/>
      <family val="2"/>
    </font>
    <font>
      <i/>
      <sz val="10"/>
      <color rgb="FF0000CC"/>
      <name val="Calibri"/>
      <family val="2"/>
    </font>
    <font>
      <i/>
      <sz val="10"/>
      <color rgb="FF0000CC"/>
      <name val="Calibri"/>
      <family val="2"/>
      <scheme val="minor"/>
    </font>
    <font>
      <sz val="10.5"/>
      <name val="Arial"/>
      <family val="2"/>
    </font>
    <font>
      <sz val="10.5"/>
      <color theme="0"/>
      <name val="Calibri"/>
      <family val="2"/>
      <scheme val="minor"/>
    </font>
    <font>
      <sz val="10"/>
      <color rgb="FFC00000"/>
      <name val="Calibri"/>
      <family val="2"/>
    </font>
    <font>
      <sz val="10"/>
      <color rgb="FF0000CC"/>
      <name val="Calibri"/>
      <family val="2"/>
    </font>
    <font>
      <i/>
      <sz val="10"/>
      <color rgb="FFC00000"/>
      <name val="Calibri"/>
      <family val="2"/>
    </font>
    <font>
      <b/>
      <i/>
      <sz val="10"/>
      <color theme="0"/>
      <name val="Calibri"/>
      <family val="2"/>
    </font>
    <font>
      <sz val="8"/>
      <color theme="0"/>
      <name val="Calibri"/>
      <family val="2"/>
    </font>
    <font>
      <b/>
      <sz val="10"/>
      <color rgb="FFFF0000"/>
      <name val="Calibri"/>
      <family val="2"/>
    </font>
    <font>
      <b/>
      <sz val="10.5"/>
      <color rgb="FFC00000"/>
      <name val="Calibri"/>
      <family val="2"/>
    </font>
    <font>
      <sz val="12"/>
      <color rgb="FF002060"/>
      <name val="Calibri"/>
      <family val="2"/>
    </font>
    <font>
      <i/>
      <sz val="10"/>
      <color rgb="FF002060"/>
      <name val="Calibri"/>
      <family val="2"/>
    </font>
    <font>
      <i/>
      <sz val="10"/>
      <color rgb="FF002060"/>
      <name val="Calibri"/>
      <family val="2"/>
      <scheme val="minor"/>
    </font>
    <font>
      <sz val="10.5"/>
      <name val="Calibri"/>
      <family val="2"/>
    </font>
    <font>
      <sz val="10"/>
      <color theme="0"/>
      <name val="Calibri"/>
      <family val="2"/>
      <scheme val="minor"/>
    </font>
    <font>
      <sz val="10"/>
      <color rgb="FF0000FF"/>
      <name val="Calibri"/>
      <family val="1"/>
      <charset val="2"/>
    </font>
    <font>
      <sz val="10"/>
      <color rgb="FF0000FF"/>
      <name val="Symbol"/>
      <family val="1"/>
      <charset val="2"/>
    </font>
    <font>
      <sz val="10"/>
      <color rgb="FF0000FF"/>
      <name val="Calibri"/>
      <family val="2"/>
    </font>
    <font>
      <sz val="10"/>
      <color indexed="12"/>
      <name val="Symbol"/>
      <family val="1"/>
      <charset val="2"/>
    </font>
    <font>
      <i/>
      <sz val="9"/>
      <color rgb="FF002060"/>
      <name val="Calibri"/>
      <family val="2"/>
    </font>
    <font>
      <sz val="10"/>
      <color theme="6" tint="-0.24994659260841701"/>
      <name val="Calibri"/>
      <family val="2"/>
    </font>
    <font>
      <sz val="10"/>
      <color rgb="FF002060"/>
      <name val="Arial"/>
      <family val="2"/>
    </font>
    <font>
      <sz val="10"/>
      <color rgb="FF000099"/>
      <name val="Calibri"/>
      <family val="2"/>
      <scheme val="minor"/>
    </font>
    <font>
      <sz val="10"/>
      <color indexed="10"/>
      <name val="Calibri"/>
      <family val="2"/>
    </font>
    <font>
      <i/>
      <sz val="10"/>
      <color indexed="10"/>
      <name val="Calibri"/>
      <family val="2"/>
    </font>
    <font>
      <i/>
      <sz val="10"/>
      <color indexed="10"/>
      <name val="Symbol"/>
      <family val="1"/>
      <charset val="2"/>
    </font>
  </fonts>
  <fills count="18">
    <fill>
      <patternFill patternType="none"/>
    </fill>
    <fill>
      <patternFill patternType="gray125"/>
    </fill>
    <fill>
      <patternFill patternType="solid">
        <fgColor theme="4" tint="0.79998168889431442"/>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5"/>
      </patternFill>
    </fill>
    <fill>
      <patternFill patternType="solid">
        <fgColor theme="7"/>
      </patternFill>
    </fill>
    <fill>
      <patternFill patternType="solid">
        <fgColor theme="8"/>
      </patternFill>
    </fill>
    <fill>
      <patternFill patternType="solid">
        <fgColor rgb="FFF2F2F2"/>
      </patternFill>
    </fill>
    <fill>
      <patternFill patternType="solid">
        <fgColor theme="2"/>
        <bgColor indexed="64"/>
      </patternFill>
    </fill>
    <fill>
      <patternFill patternType="solid">
        <fgColor theme="0" tint="-0.499984740745262"/>
        <bgColor indexed="64"/>
      </patternFill>
    </fill>
    <fill>
      <patternFill patternType="solid">
        <fgColor rgb="FFEAEAEA"/>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tint="-0.14996795556505021"/>
        <bgColor indexed="64"/>
      </patternFill>
    </fill>
    <fill>
      <patternFill patternType="solid">
        <fgColor rgb="FFDAEEF3"/>
        <bgColor indexed="64"/>
      </patternFill>
    </fill>
    <fill>
      <patternFill patternType="solid">
        <fgColor rgb="FFEBF9FF"/>
        <bgColor indexed="64"/>
      </patternFill>
    </fill>
    <fill>
      <patternFill patternType="solid">
        <fgColor theme="8"/>
        <bgColor indexed="64"/>
      </patternFill>
    </fill>
  </fills>
  <borders count="78">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right/>
      <top style="thin">
        <color theme="0" tint="-0.24994659260841701"/>
      </top>
      <bottom style="thin">
        <color theme="0" tint="-0.24994659260841701"/>
      </bottom>
      <diagonal/>
    </border>
    <border>
      <left style="thin">
        <color theme="0" tint="-0.499984740745262"/>
      </left>
      <right/>
      <top style="thin">
        <color theme="0" tint="-0.24994659260841701"/>
      </top>
      <bottom style="thin">
        <color theme="0" tint="-0.24994659260841701"/>
      </bottom>
      <diagonal/>
    </border>
    <border>
      <left style="thin">
        <color theme="0" tint="-0.499984740745262"/>
      </left>
      <right/>
      <top/>
      <bottom/>
      <diagonal/>
    </border>
    <border>
      <left/>
      <right/>
      <top style="thin">
        <color theme="0" tint="-0.499984740745262"/>
      </top>
      <bottom/>
      <diagonal/>
    </border>
    <border>
      <left style="thin">
        <color theme="0" tint="-0.499984740745262"/>
      </left>
      <right/>
      <top style="thin">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24994659260841701"/>
      </top>
      <bottom style="thin">
        <color theme="0" tint="-0.24994659260841701"/>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34998626667073579"/>
      </top>
      <bottom/>
      <diagonal/>
    </border>
    <border>
      <left/>
      <right style="thin">
        <color theme="0" tint="-0.499984740745262"/>
      </right>
      <top style="thin">
        <color theme="0" tint="-0.499984740745262"/>
      </top>
      <bottom style="thin">
        <color theme="0" tint="-0.499984740745262"/>
      </bottom>
      <diagonal/>
    </border>
    <border>
      <left style="thin">
        <color theme="0" tint="-0.24994659260841701"/>
      </left>
      <right style="thin">
        <color theme="0" tint="-0.499984740745262"/>
      </right>
      <top style="thin">
        <color theme="0" tint="-0.499984740745262"/>
      </top>
      <bottom/>
      <diagonal/>
    </border>
    <border>
      <left style="thin">
        <color theme="0" tint="-0.24994659260841701"/>
      </left>
      <right style="thin">
        <color theme="0" tint="-0.499984740745262"/>
      </right>
      <top style="thin">
        <color theme="0" tint="-0.24994659260841701"/>
      </top>
      <bottom style="thin">
        <color theme="0" tint="-0.24994659260841701"/>
      </bottom>
      <diagonal/>
    </border>
    <border>
      <left style="thin">
        <color theme="0" tint="-0.24994659260841701"/>
      </left>
      <right style="thin">
        <color theme="0" tint="-0.499984740745262"/>
      </right>
      <top/>
      <bottom/>
      <diagonal/>
    </border>
    <border>
      <left style="thin">
        <color theme="0" tint="-0.24994659260841701"/>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diagonal/>
    </border>
    <border>
      <left style="thin">
        <color theme="0" tint="-0.499984740745262"/>
      </left>
      <right style="thin">
        <color theme="0" tint="-0.24994659260841701"/>
      </right>
      <top/>
      <bottom style="thin">
        <color theme="0" tint="-0.499984740745262"/>
      </bottom>
      <diagonal/>
    </border>
    <border>
      <left/>
      <right style="thin">
        <color theme="0" tint="-0.499984740745262"/>
      </right>
      <top/>
      <bottom style="thin">
        <color theme="0" tint="-0.499984740745262"/>
      </bottom>
      <diagonal/>
    </border>
    <border>
      <left style="thin">
        <color theme="0" tint="-0.34998626667073579"/>
      </left>
      <right style="thin">
        <color theme="0" tint="-0.34998626667073579"/>
      </right>
      <top style="thin">
        <color theme="0" tint="-0.499984740745262"/>
      </top>
      <bottom/>
      <diagonal/>
    </border>
    <border>
      <left style="thin">
        <color theme="0" tint="-0.34998626667073579"/>
      </left>
      <right style="thin">
        <color theme="0" tint="-0.34998626667073579"/>
      </right>
      <top style="thin">
        <color theme="0" tint="-0.24994659260841701"/>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24994659260841701"/>
      </bottom>
      <diagonal/>
    </border>
    <border>
      <left style="thin">
        <color theme="0" tint="-0.34998626667073579"/>
      </left>
      <right style="thin">
        <color theme="0" tint="-0.34998626667073579"/>
      </right>
      <top style="thin">
        <color theme="0" tint="-0.24994659260841701"/>
      </top>
      <bottom style="thin">
        <color theme="0" tint="-0.24994659260841701"/>
      </bottom>
      <diagonal/>
    </border>
    <border>
      <left/>
      <right/>
      <top style="thin">
        <color theme="0" tint="-0.34998626667073579"/>
      </top>
      <bottom/>
      <diagonal/>
    </border>
    <border>
      <left style="thin">
        <color theme="0" tint="-0.499984740745262"/>
      </left>
      <right style="thin">
        <color theme="0" tint="-0.24994659260841701"/>
      </right>
      <top style="thin">
        <color theme="0" tint="-0.34998626667073579"/>
      </top>
      <bottom/>
      <diagonal/>
    </border>
    <border>
      <left/>
      <right style="thin">
        <color theme="0" tint="-0.499984740745262"/>
      </right>
      <top style="thin">
        <color theme="0" tint="-0.34998626667073579"/>
      </top>
      <bottom/>
      <diagonal/>
    </border>
    <border>
      <left style="thin">
        <color theme="0" tint="-0.499984740745262"/>
      </left>
      <right style="thin">
        <color theme="0" tint="-0.499984740745262"/>
      </right>
      <top style="thin">
        <color theme="0" tint="-0.34998626667073579"/>
      </top>
      <bottom/>
      <diagonal/>
    </border>
    <border>
      <left style="thin">
        <color theme="0" tint="-0.499984740745262"/>
      </left>
      <right style="thin">
        <color theme="0" tint="-0.499984740745262"/>
      </right>
      <top style="thin">
        <color theme="0" tint="-0.499984740745262"/>
      </top>
      <bottom style="thin">
        <color theme="0" tint="-0.24994659260841701"/>
      </bottom>
      <diagonal/>
    </border>
    <border>
      <left style="thin">
        <color theme="0" tint="-0.499984740745262"/>
      </left>
      <right style="thin">
        <color theme="0" tint="-0.499984740745262"/>
      </right>
      <top style="thin">
        <color theme="0" tint="-0.24994659260841701"/>
      </top>
      <bottom style="thin">
        <color theme="0" tint="-0.499984740745262"/>
      </bottom>
      <diagonal/>
    </border>
    <border>
      <left/>
      <right style="thin">
        <color theme="0" tint="-0.499984740745262"/>
      </right>
      <top style="thin">
        <color theme="0" tint="-0.24994659260841701"/>
      </top>
      <bottom style="thin">
        <color theme="0" tint="-0.24994659260841701"/>
      </bottom>
      <diagonal/>
    </border>
    <border>
      <left/>
      <right style="thin">
        <color theme="0" tint="-0.499984740745262"/>
      </right>
      <top/>
      <bottom/>
      <diagonal/>
    </border>
    <border>
      <left style="thin">
        <color theme="0" tint="-0.499984740745262"/>
      </left>
      <right/>
      <top style="thin">
        <color theme="0" tint="-0.34998626667073579"/>
      </top>
      <bottom style="thin">
        <color theme="0" tint="-0.24994659260841701"/>
      </bottom>
      <diagonal/>
    </border>
    <border>
      <left/>
      <right style="thin">
        <color theme="0" tint="-0.499984740745262"/>
      </right>
      <top style="thin">
        <color theme="0" tint="-0.34998626667073579"/>
      </top>
      <bottom style="thin">
        <color theme="0" tint="-0.24994659260841701"/>
      </bottom>
      <diagonal/>
    </border>
    <border>
      <left style="thin">
        <color theme="0" tint="-0.24994659260841701"/>
      </left>
      <right style="thin">
        <color theme="0" tint="-0.24994659260841701"/>
      </right>
      <top style="thin">
        <color theme="0" tint="-0.499984740745262"/>
      </top>
      <bottom style="thin">
        <color theme="0" tint="-0.499984740745262"/>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style="thin">
        <color theme="0" tint="-0.499984740745262"/>
      </top>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bottom style="thin">
        <color theme="0" tint="-0.34998626667073579"/>
      </bottom>
      <diagonal/>
    </border>
    <border>
      <left style="thin">
        <color theme="0" tint="-0.34998626667073579"/>
      </left>
      <right style="thin">
        <color theme="0" tint="-0.24994659260841701"/>
      </right>
      <top style="thin">
        <color theme="0" tint="-0.499984740745262"/>
      </top>
      <bottom style="thin">
        <color theme="0" tint="-0.499984740745262"/>
      </bottom>
      <diagonal/>
    </border>
    <border>
      <left/>
      <right/>
      <top/>
      <bottom style="thin">
        <color theme="0" tint="-0.34998626667073579"/>
      </bottom>
      <diagonal/>
    </border>
    <border>
      <left style="thin">
        <color theme="0" tint="-0.34998626667073579"/>
      </left>
      <right style="thin">
        <color theme="0" tint="-0.24994659260841701"/>
      </right>
      <top style="thin">
        <color theme="0" tint="-0.499984740745262"/>
      </top>
      <bottom/>
      <diagonal/>
    </border>
    <border>
      <left style="thin">
        <color theme="0" tint="-0.34998626667073579"/>
      </left>
      <right style="thin">
        <color theme="0" tint="-0.24994659260841701"/>
      </right>
      <top style="thin">
        <color theme="0" tint="-0.24994659260841701"/>
      </top>
      <bottom style="thin">
        <color theme="0" tint="-0.24994659260841701"/>
      </bottom>
      <diagonal/>
    </border>
    <border>
      <left style="thin">
        <color theme="0" tint="-0.34998626667073579"/>
      </left>
      <right style="thin">
        <color theme="0" tint="-0.24994659260841701"/>
      </right>
      <top/>
      <bottom/>
      <diagonal/>
    </border>
    <border>
      <left style="thin">
        <color theme="0" tint="-0.34998626667073579"/>
      </left>
      <right style="thin">
        <color theme="0" tint="-0.24994659260841701"/>
      </right>
      <top style="thin">
        <color theme="0" tint="-0.34998626667073579"/>
      </top>
      <bottom/>
      <diagonal/>
    </border>
    <border>
      <left style="thin">
        <color theme="0" tint="-0.34998626667073579"/>
      </left>
      <right style="thin">
        <color theme="0" tint="-0.24994659260841701"/>
      </right>
      <top/>
      <bottom style="thin">
        <color theme="0" tint="-0.499984740745262"/>
      </bottom>
      <diagonal/>
    </border>
    <border>
      <left style="thin">
        <color theme="0" tint="-0.24994659260841701"/>
      </left>
      <right/>
      <top style="thin">
        <color theme="0" tint="-0.499984740745262"/>
      </top>
      <bottom style="thin">
        <color theme="0" tint="-0.499984740745262"/>
      </bottom>
      <diagonal/>
    </border>
    <border>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24994659260841701"/>
      </bottom>
      <diagonal/>
    </border>
    <border>
      <left/>
      <right style="thin">
        <color theme="0"/>
      </right>
      <top style="thin">
        <color theme="0" tint="-0.499984740745262"/>
      </top>
      <bottom/>
      <diagonal/>
    </border>
    <border>
      <left style="thin">
        <color theme="0"/>
      </left>
      <right/>
      <top style="thin">
        <color theme="0" tint="-0.499984740745262"/>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499984740745262"/>
      </bottom>
      <diagonal/>
    </border>
    <border>
      <left style="thin">
        <color theme="0" tint="-0.24994659260841701"/>
      </left>
      <right/>
      <top/>
      <bottom/>
      <diagonal/>
    </border>
    <border>
      <left style="thin">
        <color theme="0" tint="-0.24994659260841701"/>
      </left>
      <right/>
      <top style="thin">
        <color theme="0" tint="-0.34998626667073579"/>
      </top>
      <bottom style="thin">
        <color theme="0" tint="-0.24994659260841701"/>
      </bottom>
      <diagonal/>
    </border>
    <border>
      <left/>
      <right/>
      <top style="thin">
        <color theme="0" tint="-0.34998626667073579"/>
      </top>
      <bottom style="thin">
        <color theme="0" tint="-0.24994659260841701"/>
      </bottom>
      <diagonal/>
    </border>
    <border>
      <left/>
      <right style="thin">
        <color theme="0" tint="-0.499984740745262"/>
      </right>
      <top/>
      <bottom style="thin">
        <color theme="0" tint="-0.34998626667073579"/>
      </bottom>
      <diagonal/>
    </border>
    <border>
      <left style="thin">
        <color theme="0" tint="-0.499984740745262"/>
      </left>
      <right/>
      <top/>
      <bottom style="thin">
        <color theme="0" tint="-0.34998626667073579"/>
      </bottom>
      <diagonal/>
    </border>
    <border>
      <left style="thin">
        <color theme="0" tint="-0.24994659260841701"/>
      </left>
      <right/>
      <top style="thin">
        <color theme="0" tint="-0.34998626667073579"/>
      </top>
      <bottom style="thin">
        <color theme="0" tint="-0.34998626667073579"/>
      </bottom>
      <diagonal/>
    </border>
    <border>
      <left style="thin">
        <color theme="0" tint="-0.24994659260841701"/>
      </left>
      <right/>
      <top/>
      <bottom style="thin">
        <color theme="0" tint="-0.499984740745262"/>
      </bottom>
      <diagonal/>
    </border>
    <border>
      <left/>
      <right style="thin">
        <color theme="0" tint="-0.34998626667073579"/>
      </right>
      <top/>
      <bottom/>
      <diagonal/>
    </border>
    <border>
      <left style="thin">
        <color theme="0" tint="-0.499984740745262"/>
      </left>
      <right/>
      <top style="thin">
        <color theme="0" tint="-0.34998626667073579"/>
      </top>
      <bottom style="thin">
        <color theme="0" tint="-0.499984740745262"/>
      </bottom>
      <diagonal/>
    </border>
    <border>
      <left/>
      <right/>
      <top style="thin">
        <color theme="0" tint="-0.34998626667073579"/>
      </top>
      <bottom style="thin">
        <color theme="0" tint="-0.499984740745262"/>
      </bottom>
      <diagonal/>
    </border>
    <border>
      <left style="thin">
        <color theme="0"/>
      </left>
      <right style="thin">
        <color theme="0"/>
      </right>
      <top style="thin">
        <color theme="0" tint="-0.34998626667073579"/>
      </top>
      <bottom style="thin">
        <color theme="0" tint="-0.499984740745262"/>
      </bottom>
      <diagonal/>
    </border>
    <border>
      <left/>
      <right style="thin">
        <color theme="0" tint="-0.499984740745262"/>
      </right>
      <top style="thin">
        <color theme="0" tint="-0.34998626667073579"/>
      </top>
      <bottom style="thin">
        <color theme="0" tint="-0.499984740745262"/>
      </bottom>
      <diagonal/>
    </border>
    <border>
      <left style="thin">
        <color theme="0" tint="-0.499984740745262"/>
      </left>
      <right style="thin">
        <color theme="0"/>
      </right>
      <top style="thin">
        <color theme="0" tint="-0.34998626667073579"/>
      </top>
      <bottom style="thin">
        <color theme="0" tint="-0.499984740745262"/>
      </bottom>
      <diagonal/>
    </border>
    <border>
      <left style="thin">
        <color theme="0" tint="-0.499984740745262"/>
      </left>
      <right style="thin">
        <color theme="0" tint="-0.499984740745262"/>
      </right>
      <top style="thin">
        <color theme="0" tint="-0.34998626667073579"/>
      </top>
      <bottom style="thin">
        <color theme="0" tint="-0.499984740745262"/>
      </bottom>
      <diagonal/>
    </border>
  </borders>
  <cellStyleXfs count="8">
    <xf numFmtId="0" fontId="0" fillId="0" borderId="0"/>
    <xf numFmtId="0" fontId="11"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3" fillId="8" borderId="4" applyNumberFormat="0" applyAlignment="0" applyProtection="0"/>
  </cellStyleXfs>
  <cellXfs count="208">
    <xf numFmtId="0" fontId="0" fillId="0" borderId="0" xfId="0"/>
    <xf numFmtId="0" fontId="0" fillId="0" borderId="0" xfId="0" applyAlignment="1">
      <alignment vertical="center"/>
    </xf>
    <xf numFmtId="0" fontId="4" fillId="0" borderId="0" xfId="0" applyFont="1" applyProtection="1">
      <protection hidden="1"/>
    </xf>
    <xf numFmtId="0" fontId="5" fillId="0" borderId="0" xfId="0" applyFont="1" applyAlignment="1" applyProtection="1">
      <alignment horizontal="center"/>
      <protection hidden="1"/>
    </xf>
    <xf numFmtId="9" fontId="15" fillId="12" borderId="24" xfId="0" applyNumberFormat="1" applyFont="1" applyFill="1" applyBorder="1" applyAlignment="1" applyProtection="1">
      <alignment horizontal="center" vertical="center"/>
      <protection hidden="1"/>
    </xf>
    <xf numFmtId="0" fontId="4" fillId="0" borderId="0" xfId="0" applyFont="1" applyAlignment="1" applyProtection="1">
      <alignment vertical="center"/>
      <protection hidden="1"/>
    </xf>
    <xf numFmtId="0" fontId="20" fillId="0" borderId="9" xfId="0" applyFont="1" applyBorder="1" applyAlignment="1" applyProtection="1">
      <alignment horizontal="left" vertical="center" indent="1"/>
      <protection hidden="1"/>
    </xf>
    <xf numFmtId="0" fontId="20" fillId="0" borderId="8" xfId="0" applyFont="1" applyBorder="1" applyAlignment="1" applyProtection="1">
      <alignment horizontal="left" indent="1"/>
      <protection hidden="1"/>
    </xf>
    <xf numFmtId="164" fontId="16" fillId="0" borderId="8" xfId="7" applyNumberFormat="1" applyFont="1" applyFill="1" applyBorder="1" applyAlignment="1" applyProtection="1">
      <alignment vertical="center"/>
      <protection hidden="1"/>
    </xf>
    <xf numFmtId="165" fontId="7" fillId="0" borderId="21" xfId="0" applyNumberFormat="1" applyFont="1" applyBorder="1" applyAlignment="1" applyProtection="1">
      <alignment horizontal="center" vertical="center"/>
      <protection hidden="1"/>
    </xf>
    <xf numFmtId="164" fontId="16" fillId="0" borderId="9" xfId="7" applyNumberFormat="1" applyFont="1" applyFill="1" applyBorder="1" applyAlignment="1" applyProtection="1">
      <alignment vertical="center"/>
      <protection hidden="1"/>
    </xf>
    <xf numFmtId="164" fontId="16" fillId="0" borderId="12" xfId="7" applyNumberFormat="1" applyFont="1" applyFill="1" applyBorder="1" applyAlignment="1" applyProtection="1">
      <alignment vertical="center"/>
      <protection hidden="1"/>
    </xf>
    <xf numFmtId="0" fontId="20" fillId="0" borderId="6" xfId="0" applyFont="1" applyBorder="1" applyAlignment="1" applyProtection="1">
      <alignment horizontal="left" vertical="center" indent="1"/>
      <protection hidden="1"/>
    </xf>
    <xf numFmtId="0" fontId="20" fillId="0" borderId="5" xfId="0" applyFont="1" applyBorder="1" applyAlignment="1" applyProtection="1">
      <alignment horizontal="left" indent="1"/>
      <protection hidden="1"/>
    </xf>
    <xf numFmtId="165" fontId="7" fillId="0" borderId="22" xfId="0" applyNumberFormat="1" applyFont="1" applyBorder="1" applyAlignment="1" applyProtection="1">
      <alignment horizontal="center" vertical="center"/>
      <protection hidden="1"/>
    </xf>
    <xf numFmtId="9" fontId="3" fillId="12" borderId="13" xfId="0" applyNumberFormat="1" applyFont="1" applyFill="1" applyBorder="1" applyAlignment="1" applyProtection="1">
      <alignment horizontal="center" vertical="center"/>
      <protection hidden="1"/>
    </xf>
    <xf numFmtId="164" fontId="16" fillId="0" borderId="13" xfId="7" applyNumberFormat="1" applyFont="1" applyFill="1" applyBorder="1" applyAlignment="1" applyProtection="1">
      <alignment vertical="center"/>
      <protection hidden="1"/>
    </xf>
    <xf numFmtId="0" fontId="20" fillId="0" borderId="9" xfId="3" applyFont="1" applyFill="1" applyBorder="1" applyAlignment="1" applyProtection="1">
      <alignment horizontal="left" vertical="center" indent="1"/>
      <protection hidden="1"/>
    </xf>
    <xf numFmtId="164" fontId="16" fillId="0" borderId="52" xfId="3" applyNumberFormat="1" applyFont="1" applyFill="1" applyBorder="1" applyAlignment="1" applyProtection="1">
      <alignment vertical="center"/>
      <protection hidden="1"/>
    </xf>
    <xf numFmtId="165" fontId="21" fillId="0" borderId="21" xfId="3" applyNumberFormat="1" applyFont="1" applyFill="1" applyBorder="1" applyAlignment="1" applyProtection="1">
      <alignment horizontal="center" vertical="center"/>
      <protection hidden="1"/>
    </xf>
    <xf numFmtId="164" fontId="16" fillId="0" borderId="9" xfId="3" applyNumberFormat="1" applyFont="1" applyFill="1" applyBorder="1" applyAlignment="1" applyProtection="1">
      <alignment vertical="center"/>
      <protection hidden="1"/>
    </xf>
    <xf numFmtId="0" fontId="6" fillId="0" borderId="0" xfId="0" applyFont="1" applyAlignment="1" applyProtection="1">
      <alignment vertical="center"/>
      <protection hidden="1"/>
    </xf>
    <xf numFmtId="0" fontId="20" fillId="0" borderId="6" xfId="4" applyFont="1" applyFill="1" applyBorder="1" applyAlignment="1" applyProtection="1">
      <alignment horizontal="left" vertical="center" indent="1"/>
      <protection hidden="1"/>
    </xf>
    <xf numFmtId="164" fontId="16" fillId="0" borderId="53" xfId="4" applyNumberFormat="1" applyFont="1" applyFill="1" applyBorder="1" applyAlignment="1" applyProtection="1">
      <alignment vertical="center"/>
      <protection hidden="1"/>
    </xf>
    <xf numFmtId="165" fontId="21" fillId="0" borderId="22" xfId="4" applyNumberFormat="1" applyFont="1" applyFill="1" applyBorder="1" applyAlignment="1" applyProtection="1">
      <alignment horizontal="center" vertical="center"/>
      <protection hidden="1"/>
    </xf>
    <xf numFmtId="164" fontId="16" fillId="0" borderId="6" xfId="4" applyNumberFormat="1" applyFont="1" applyFill="1" applyBorder="1" applyAlignment="1" applyProtection="1">
      <alignment vertical="center"/>
      <protection hidden="1"/>
    </xf>
    <xf numFmtId="0" fontId="20" fillId="0" borderId="7" xfId="2" applyFont="1" applyFill="1" applyBorder="1" applyAlignment="1" applyProtection="1">
      <alignment horizontal="left" vertical="center" indent="1"/>
      <protection hidden="1"/>
    </xf>
    <xf numFmtId="164" fontId="16" fillId="0" borderId="54" xfId="2" applyNumberFormat="1" applyFont="1" applyFill="1" applyBorder="1" applyAlignment="1" applyProtection="1">
      <alignment vertical="center"/>
      <protection hidden="1"/>
    </xf>
    <xf numFmtId="165" fontId="21" fillId="0" borderId="23" xfId="2" applyNumberFormat="1" applyFont="1" applyFill="1" applyBorder="1" applyAlignment="1" applyProtection="1">
      <alignment horizontal="center" vertical="center"/>
      <protection hidden="1"/>
    </xf>
    <xf numFmtId="164" fontId="16" fillId="0" borderId="7" xfId="2" applyNumberFormat="1" applyFont="1" applyFill="1" applyBorder="1" applyAlignment="1" applyProtection="1">
      <alignment vertical="center"/>
      <protection hidden="1"/>
    </xf>
    <xf numFmtId="170" fontId="32" fillId="13" borderId="56" xfId="0" applyNumberFormat="1" applyFont="1" applyFill="1" applyBorder="1" applyAlignment="1" applyProtection="1">
      <alignment horizontal="center" vertical="top"/>
      <protection hidden="1"/>
    </xf>
    <xf numFmtId="170" fontId="32" fillId="13" borderId="26" xfId="0" applyNumberFormat="1" applyFont="1" applyFill="1" applyBorder="1" applyAlignment="1" applyProtection="1">
      <alignment horizontal="center" vertical="top"/>
      <protection hidden="1"/>
    </xf>
    <xf numFmtId="9" fontId="30" fillId="13" borderId="15" xfId="0" applyNumberFormat="1" applyFont="1" applyFill="1" applyBorder="1" applyAlignment="1" applyProtection="1">
      <alignment horizontal="center" vertical="top"/>
      <protection hidden="1"/>
    </xf>
    <xf numFmtId="9" fontId="7" fillId="0" borderId="28" xfId="0" applyNumberFormat="1" applyFont="1" applyBorder="1" applyAlignment="1" applyProtection="1">
      <alignment horizontal="center" vertical="center"/>
      <protection locked="0"/>
    </xf>
    <xf numFmtId="165" fontId="25" fillId="0" borderId="37" xfId="0" applyNumberFormat="1" applyFont="1" applyBorder="1" applyAlignment="1" applyProtection="1">
      <alignment horizontal="center" vertical="center"/>
      <protection locked="0"/>
    </xf>
    <xf numFmtId="165" fontId="25" fillId="0" borderId="13" xfId="0" applyNumberFormat="1" applyFont="1" applyBorder="1" applyAlignment="1" applyProtection="1">
      <alignment horizontal="center" vertical="center"/>
      <protection locked="0"/>
    </xf>
    <xf numFmtId="169" fontId="27" fillId="0" borderId="12" xfId="3" applyNumberFormat="1" applyFont="1" applyFill="1" applyBorder="1" applyAlignment="1" applyProtection="1">
      <alignment horizontal="center" vertical="center"/>
      <protection locked="0"/>
    </xf>
    <xf numFmtId="169" fontId="27" fillId="0" borderId="13" xfId="4" applyNumberFormat="1" applyFont="1" applyFill="1" applyBorder="1" applyAlignment="1" applyProtection="1">
      <alignment horizontal="center" vertical="center"/>
      <protection locked="0"/>
    </xf>
    <xf numFmtId="169" fontId="27" fillId="0" borderId="14" xfId="2" applyNumberFormat="1" applyFont="1" applyFill="1" applyBorder="1" applyAlignment="1" applyProtection="1">
      <alignment horizontal="center" vertical="center"/>
      <protection locked="0"/>
    </xf>
    <xf numFmtId="0" fontId="1" fillId="0" borderId="0" xfId="0" applyFont="1" applyProtection="1">
      <protection hidden="1"/>
    </xf>
    <xf numFmtId="0" fontId="20" fillId="12" borderId="18" xfId="0" applyFont="1" applyFill="1" applyBorder="1" applyAlignment="1" applyProtection="1">
      <alignment vertical="center"/>
      <protection hidden="1"/>
    </xf>
    <xf numFmtId="9" fontId="15" fillId="12" borderId="57" xfId="0" applyNumberFormat="1" applyFont="1" applyFill="1" applyBorder="1" applyAlignment="1" applyProtection="1">
      <alignment horizontal="center" vertical="center"/>
      <protection hidden="1"/>
    </xf>
    <xf numFmtId="10" fontId="15" fillId="12" borderId="24" xfId="0" applyNumberFormat="1" applyFont="1" applyFill="1" applyBorder="1" applyAlignment="1" applyProtection="1">
      <alignment horizontal="center" vertical="center"/>
      <protection locked="0"/>
    </xf>
    <xf numFmtId="0" fontId="18" fillId="0" borderId="0" xfId="0" applyFont="1" applyAlignment="1" applyProtection="1">
      <alignment horizontal="center"/>
      <protection hidden="1"/>
    </xf>
    <xf numFmtId="0" fontId="34" fillId="0" borderId="0" xfId="0" applyFont="1" applyAlignment="1" applyProtection="1">
      <alignment horizontal="center"/>
      <protection hidden="1"/>
    </xf>
    <xf numFmtId="0" fontId="0" fillId="0" borderId="0" xfId="0" applyAlignment="1"/>
    <xf numFmtId="0" fontId="0" fillId="0" borderId="0" xfId="0" applyAlignment="1">
      <alignment horizontal="left" indent="1"/>
    </xf>
    <xf numFmtId="0" fontId="0" fillId="0" borderId="44" xfId="0" applyBorder="1"/>
    <xf numFmtId="0" fontId="4" fillId="0" borderId="2" xfId="0" applyFont="1" applyBorder="1" applyProtection="1">
      <protection hidden="1"/>
    </xf>
    <xf numFmtId="0" fontId="4" fillId="0" borderId="1" xfId="0" applyFont="1" applyBorder="1" applyProtection="1">
      <protection hidden="1"/>
    </xf>
    <xf numFmtId="0" fontId="4" fillId="0" borderId="3" xfId="0" applyFont="1" applyBorder="1" applyProtection="1">
      <protection hidden="1"/>
    </xf>
    <xf numFmtId="167" fontId="4" fillId="0" borderId="0" xfId="0" applyNumberFormat="1" applyFont="1" applyAlignment="1" applyProtection="1">
      <alignment vertical="center"/>
      <protection hidden="1"/>
    </xf>
    <xf numFmtId="169" fontId="4" fillId="0" borderId="0" xfId="0" applyNumberFormat="1" applyFont="1" applyAlignment="1" applyProtection="1">
      <alignment horizontal="center" vertical="center"/>
      <protection hidden="1"/>
    </xf>
    <xf numFmtId="165" fontId="4" fillId="0" borderId="0" xfId="0" applyNumberFormat="1" applyFont="1" applyAlignment="1" applyProtection="1">
      <alignment horizontal="center" vertical="center"/>
      <protection hidden="1"/>
    </xf>
    <xf numFmtId="9" fontId="4" fillId="0" borderId="0" xfId="0" applyNumberFormat="1" applyFont="1" applyAlignment="1" applyProtection="1">
      <alignment horizontal="center" vertical="center"/>
      <protection hidden="1"/>
    </xf>
    <xf numFmtId="9" fontId="4" fillId="0" borderId="0" xfId="0" applyNumberFormat="1" applyFont="1" applyAlignment="1" applyProtection="1">
      <alignment horizontal="right" vertical="center" indent="1"/>
      <protection hidden="1"/>
    </xf>
    <xf numFmtId="0" fontId="4" fillId="0" borderId="0" xfId="0" applyFont="1" applyAlignment="1" applyProtection="1">
      <alignment horizontal="right" vertical="center" indent="1"/>
      <protection hidden="1"/>
    </xf>
    <xf numFmtId="0" fontId="17" fillId="0" borderId="45" xfId="0" applyFont="1" applyBorder="1" applyAlignment="1" applyProtection="1">
      <alignment horizontal="left" wrapText="1" indent="1" shrinkToFit="1"/>
      <protection hidden="1"/>
    </xf>
    <xf numFmtId="0" fontId="17" fillId="0" borderId="45" xfId="0" applyFont="1" applyBorder="1" applyAlignment="1" applyProtection="1">
      <alignment horizontal="left" vertical="center" wrapText="1" indent="1" shrinkToFit="1"/>
      <protection hidden="1"/>
    </xf>
    <xf numFmtId="0" fontId="19" fillId="11" borderId="45" xfId="1" applyFont="1" applyFill="1" applyBorder="1" applyAlignment="1" applyProtection="1">
      <alignment horizontal="left" vertical="center" wrapText="1" indent="1" shrinkToFit="1"/>
      <protection hidden="1"/>
    </xf>
    <xf numFmtId="0" fontId="17" fillId="0" borderId="45" xfId="0" quotePrefix="1" applyFont="1" applyBorder="1" applyAlignment="1" applyProtection="1">
      <alignment horizontal="left" vertical="top" wrapText="1" indent="1" shrinkToFit="1"/>
      <protection hidden="1"/>
    </xf>
    <xf numFmtId="0" fontId="17" fillId="0" borderId="46" xfId="0" applyFont="1" applyBorder="1" applyAlignment="1" applyProtection="1">
      <alignment horizontal="left" vertical="top" wrapText="1" indent="1" shrinkToFit="1"/>
      <protection hidden="1"/>
    </xf>
    <xf numFmtId="3" fontId="17" fillId="12" borderId="50" xfId="0" applyNumberFormat="1" applyFont="1" applyFill="1" applyBorder="1" applyAlignment="1" applyProtection="1">
      <alignment horizontal="left" vertical="center" indent="1"/>
      <protection hidden="1"/>
    </xf>
    <xf numFmtId="0" fontId="24" fillId="13" borderId="7" xfId="4" applyFont="1" applyFill="1" applyBorder="1" applyAlignment="1" applyProtection="1">
      <alignment horizontal="left" vertical="center" indent="1"/>
      <protection hidden="1"/>
    </xf>
    <xf numFmtId="169" fontId="24" fillId="13" borderId="40" xfId="4" applyNumberFormat="1" applyFont="1" applyFill="1" applyBorder="1" applyAlignment="1" applyProtection="1">
      <alignment horizontal="center" vertical="center"/>
      <protection hidden="1"/>
    </xf>
    <xf numFmtId="0" fontId="24" fillId="13" borderId="6" xfId="4" applyFont="1" applyFill="1" applyBorder="1" applyAlignment="1" applyProtection="1">
      <alignment horizontal="left" vertical="center" wrapText="1" indent="1"/>
      <protection hidden="1"/>
    </xf>
    <xf numFmtId="169" fontId="24" fillId="13" borderId="39" xfId="4" applyNumberFormat="1" applyFont="1" applyFill="1" applyBorder="1" applyAlignment="1" applyProtection="1">
      <alignment horizontal="center" vertical="center"/>
      <protection hidden="1"/>
    </xf>
    <xf numFmtId="0" fontId="24" fillId="13" borderId="7" xfId="4" applyFont="1" applyFill="1" applyBorder="1" applyAlignment="1" applyProtection="1">
      <alignment horizontal="left" vertical="center" wrapText="1" indent="1"/>
      <protection hidden="1"/>
    </xf>
    <xf numFmtId="9" fontId="24" fillId="13" borderId="64" xfId="4" applyNumberFormat="1" applyFont="1" applyFill="1" applyBorder="1" applyAlignment="1" applyProtection="1">
      <alignment horizontal="center" vertical="center"/>
      <protection locked="0"/>
    </xf>
    <xf numFmtId="9" fontId="24" fillId="13" borderId="48" xfId="4" applyNumberFormat="1" applyFont="1" applyFill="1" applyBorder="1" applyAlignment="1" applyProtection="1">
      <alignment horizontal="center" vertical="center"/>
      <protection hidden="1"/>
    </xf>
    <xf numFmtId="9" fontId="24" fillId="13" borderId="64" xfId="4" applyNumberFormat="1" applyFont="1" applyFill="1" applyBorder="1" applyAlignment="1" applyProtection="1">
      <alignment horizontal="center" vertical="center"/>
      <protection hidden="1"/>
    </xf>
    <xf numFmtId="165" fontId="24" fillId="13" borderId="0" xfId="4" applyNumberFormat="1" applyFont="1" applyFill="1" applyBorder="1" applyAlignment="1" applyProtection="1">
      <alignment horizontal="center" vertical="center"/>
      <protection locked="0"/>
    </xf>
    <xf numFmtId="165" fontId="24" fillId="13" borderId="5" xfId="4" applyNumberFormat="1" applyFont="1" applyFill="1" applyBorder="1" applyAlignment="1" applyProtection="1">
      <alignment horizontal="center" vertical="center"/>
      <protection hidden="1"/>
    </xf>
    <xf numFmtId="165" fontId="24" fillId="13" borderId="0" xfId="4" applyNumberFormat="1" applyFont="1" applyFill="1" applyBorder="1" applyAlignment="1" applyProtection="1">
      <alignment horizontal="center" vertical="center"/>
      <protection hidden="1"/>
    </xf>
    <xf numFmtId="169" fontId="24" fillId="13" borderId="32" xfId="4" applyNumberFormat="1" applyFont="1" applyFill="1" applyBorder="1" applyAlignment="1" applyProtection="1">
      <alignment horizontal="center" vertical="center"/>
      <protection locked="0"/>
    </xf>
    <xf numFmtId="169" fontId="24" fillId="13" borderId="30" xfId="4" applyNumberFormat="1" applyFont="1" applyFill="1" applyBorder="1" applyAlignment="1" applyProtection="1">
      <alignment horizontal="center" vertical="center"/>
      <protection locked="0"/>
    </xf>
    <xf numFmtId="9" fontId="24" fillId="13" borderId="32" xfId="4" applyNumberFormat="1" applyFont="1" applyFill="1" applyBorder="1" applyAlignment="1" applyProtection="1">
      <alignment horizontal="center" vertical="center"/>
      <protection hidden="1"/>
    </xf>
    <xf numFmtId="9" fontId="24" fillId="13" borderId="32" xfId="4" applyNumberFormat="1" applyFont="1" applyFill="1" applyBorder="1" applyAlignment="1" applyProtection="1">
      <alignment horizontal="center" vertical="center"/>
      <protection locked="0"/>
    </xf>
    <xf numFmtId="9" fontId="24" fillId="13" borderId="30" xfId="4" applyNumberFormat="1" applyFont="1" applyFill="1" applyBorder="1" applyAlignment="1" applyProtection="1">
      <alignment horizontal="center" vertical="center"/>
      <protection hidden="1"/>
    </xf>
    <xf numFmtId="169" fontId="24" fillId="13" borderId="30" xfId="4" applyNumberFormat="1" applyFont="1" applyFill="1" applyBorder="1" applyAlignment="1" applyProtection="1">
      <alignment horizontal="center" vertical="center"/>
      <protection hidden="1"/>
    </xf>
    <xf numFmtId="0" fontId="20" fillId="16" borderId="41" xfId="2" applyFont="1" applyFill="1" applyBorder="1" applyAlignment="1" applyProtection="1">
      <alignment horizontal="left" vertical="center" wrapText="1" indent="1"/>
      <protection hidden="1"/>
    </xf>
    <xf numFmtId="169" fontId="20" fillId="16" borderId="59" xfId="2" applyNumberFormat="1" applyFont="1" applyFill="1" applyBorder="1" applyAlignment="1" applyProtection="1">
      <alignment horizontal="center" vertical="center"/>
      <protection locked="0"/>
    </xf>
    <xf numFmtId="165" fontId="20" fillId="16" borderId="66" xfId="2" applyNumberFormat="1" applyFont="1" applyFill="1" applyBorder="1" applyAlignment="1" applyProtection="1">
      <alignment horizontal="center" vertical="center"/>
      <protection locked="0"/>
    </xf>
    <xf numFmtId="9" fontId="20" fillId="16" borderId="65" xfId="2" applyNumberFormat="1" applyFont="1" applyFill="1" applyBorder="1" applyAlignment="1" applyProtection="1">
      <alignment horizontal="center" vertical="center"/>
      <protection locked="0"/>
    </xf>
    <xf numFmtId="9" fontId="20" fillId="16" borderId="59" xfId="2" quotePrefix="1" applyNumberFormat="1" applyFont="1" applyFill="1" applyBorder="1" applyAlignment="1" applyProtection="1">
      <alignment horizontal="center" vertical="center"/>
      <protection locked="0"/>
    </xf>
    <xf numFmtId="169" fontId="20" fillId="16" borderId="42" xfId="2" applyNumberFormat="1" applyFont="1" applyFill="1" applyBorder="1" applyAlignment="1" applyProtection="1">
      <alignment horizontal="center" vertical="center"/>
      <protection hidden="1"/>
    </xf>
    <xf numFmtId="0" fontId="20" fillId="16" borderId="6" xfId="2" applyFont="1" applyFill="1" applyBorder="1" applyAlignment="1" applyProtection="1">
      <alignment horizontal="left" vertical="center" wrapText="1" indent="1"/>
      <protection hidden="1"/>
    </xf>
    <xf numFmtId="169" fontId="20" fillId="16" borderId="32" xfId="2" applyNumberFormat="1" applyFont="1" applyFill="1" applyBorder="1" applyAlignment="1" applyProtection="1">
      <alignment horizontal="center" vertical="center"/>
      <protection locked="0"/>
    </xf>
    <xf numFmtId="165" fontId="20" fillId="16" borderId="5" xfId="2" applyNumberFormat="1" applyFont="1" applyFill="1" applyBorder="1" applyAlignment="1" applyProtection="1">
      <alignment horizontal="center" vertical="center"/>
      <protection hidden="1"/>
    </xf>
    <xf numFmtId="9" fontId="20" fillId="16" borderId="48" xfId="2" applyNumberFormat="1" applyFont="1" applyFill="1" applyBorder="1" applyAlignment="1" applyProtection="1">
      <alignment horizontal="center" vertical="center"/>
      <protection hidden="1"/>
    </xf>
    <xf numFmtId="9" fontId="20" fillId="16" borderId="32" xfId="2" quotePrefix="1" applyNumberFormat="1" applyFont="1" applyFill="1" applyBorder="1" applyAlignment="1" applyProtection="1">
      <alignment horizontal="center" vertical="center"/>
      <protection locked="0"/>
    </xf>
    <xf numFmtId="169" fontId="20" fillId="16" borderId="39" xfId="2" applyNumberFormat="1" applyFont="1" applyFill="1" applyBorder="1" applyAlignment="1" applyProtection="1">
      <alignment horizontal="center" vertical="center"/>
      <protection hidden="1"/>
    </xf>
    <xf numFmtId="0" fontId="20" fillId="16" borderId="16" xfId="2" applyFont="1" applyFill="1" applyBorder="1" applyAlignment="1" applyProtection="1">
      <alignment horizontal="left" vertical="center" wrapText="1" indent="1"/>
      <protection hidden="1"/>
    </xf>
    <xf numFmtId="169" fontId="20" fillId="16" borderId="63" xfId="2" applyNumberFormat="1" applyFont="1" applyFill="1" applyBorder="1" applyAlignment="1" applyProtection="1">
      <alignment horizontal="center" vertical="center"/>
      <protection hidden="1"/>
    </xf>
    <xf numFmtId="165" fontId="20" fillId="16" borderId="17" xfId="2" applyNumberFormat="1" applyFont="1" applyFill="1" applyBorder="1" applyAlignment="1" applyProtection="1">
      <alignment horizontal="center" vertical="center"/>
      <protection hidden="1"/>
    </xf>
    <xf numFmtId="9" fontId="20" fillId="16" borderId="70" xfId="2" applyNumberFormat="1" applyFont="1" applyFill="1" applyBorder="1" applyAlignment="1" applyProtection="1">
      <alignment horizontal="center" vertical="center"/>
      <protection hidden="1"/>
    </xf>
    <xf numFmtId="9" fontId="20" fillId="16" borderId="63" xfId="2" quotePrefix="1" applyNumberFormat="1" applyFont="1" applyFill="1" applyBorder="1" applyAlignment="1" applyProtection="1">
      <alignment horizontal="center" vertical="center"/>
      <protection hidden="1"/>
    </xf>
    <xf numFmtId="169" fontId="20" fillId="16" borderId="27" xfId="2" applyNumberFormat="1" applyFont="1" applyFill="1" applyBorder="1" applyAlignment="1" applyProtection="1">
      <alignment horizontal="center" vertical="center"/>
      <protection hidden="1"/>
    </xf>
    <xf numFmtId="9" fontId="38" fillId="0" borderId="0" xfId="0" applyNumberFormat="1" applyFont="1" applyFill="1" applyAlignment="1" applyProtection="1">
      <alignment horizontal="right" vertical="center" indent="1"/>
      <protection hidden="1"/>
    </xf>
    <xf numFmtId="167" fontId="39" fillId="12" borderId="10" xfId="6" applyNumberFormat="1" applyFont="1" applyFill="1" applyBorder="1" applyAlignment="1" applyProtection="1">
      <alignment horizontal="center" vertical="center"/>
      <protection locked="0"/>
    </xf>
    <xf numFmtId="0" fontId="20" fillId="11" borderId="58" xfId="0" applyFont="1" applyFill="1" applyBorder="1" applyAlignment="1" applyProtection="1">
      <alignment horizontal="center" vertical="center" wrapText="1"/>
      <protection hidden="1"/>
    </xf>
    <xf numFmtId="0" fontId="20" fillId="11" borderId="69" xfId="0" applyFont="1" applyFill="1" applyBorder="1" applyAlignment="1" applyProtection="1">
      <alignment horizontal="center" vertical="center" wrapText="1"/>
      <protection hidden="1"/>
    </xf>
    <xf numFmtId="169" fontId="29" fillId="12" borderId="12" xfId="4" applyNumberFormat="1" applyFont="1" applyFill="1" applyBorder="1" applyAlignment="1" applyProtection="1">
      <alignment horizontal="center" vertical="center"/>
      <protection hidden="1"/>
    </xf>
    <xf numFmtId="167" fontId="29" fillId="12" borderId="38" xfId="4" applyNumberFormat="1" applyFont="1" applyFill="1" applyBorder="1" applyAlignment="1" applyProtection="1">
      <alignment horizontal="center" vertical="center"/>
      <protection hidden="1"/>
    </xf>
    <xf numFmtId="0" fontId="1" fillId="0" borderId="0" xfId="0" applyFont="1" applyAlignment="1" applyProtection="1">
      <alignment horizontal="center"/>
      <protection hidden="1"/>
    </xf>
    <xf numFmtId="3" fontId="1" fillId="0" borderId="0" xfId="0" applyNumberFormat="1" applyFont="1" applyProtection="1">
      <protection hidden="1"/>
    </xf>
    <xf numFmtId="0" fontId="42" fillId="0" borderId="0" xfId="0" applyFont="1" applyAlignment="1" applyProtection="1">
      <alignment horizontal="center"/>
      <protection hidden="1"/>
    </xf>
    <xf numFmtId="0" fontId="45" fillId="0" borderId="0" xfId="0" applyFont="1" applyAlignment="1" applyProtection="1">
      <alignment horizontal="center"/>
      <protection hidden="1"/>
    </xf>
    <xf numFmtId="164" fontId="1" fillId="12" borderId="43" xfId="0" applyNumberFormat="1" applyFont="1" applyFill="1" applyBorder="1" applyAlignment="1" applyProtection="1">
      <alignment horizontal="center" vertical="center"/>
      <protection locked="0"/>
    </xf>
    <xf numFmtId="0" fontId="34" fillId="0" borderId="0" xfId="0" applyFont="1" applyProtection="1">
      <protection hidden="1"/>
    </xf>
    <xf numFmtId="165" fontId="44" fillId="0" borderId="10" xfId="0" applyNumberFormat="1" applyFont="1" applyBorder="1" applyAlignment="1" applyProtection="1">
      <alignment horizontal="center" vertical="center"/>
      <protection locked="0"/>
    </xf>
    <xf numFmtId="10" fontId="5" fillId="0" borderId="0" xfId="0" applyNumberFormat="1" applyFont="1" applyProtection="1">
      <protection hidden="1"/>
    </xf>
    <xf numFmtId="164" fontId="1" fillId="12" borderId="18" xfId="0" applyNumberFormat="1" applyFont="1" applyFill="1" applyBorder="1" applyAlignment="1" applyProtection="1">
      <alignment vertical="center"/>
      <protection hidden="1"/>
    </xf>
    <xf numFmtId="10" fontId="5" fillId="0" borderId="0" xfId="0" applyNumberFormat="1" applyFont="1" applyAlignment="1" applyProtection="1">
      <alignment horizontal="center"/>
      <protection hidden="1"/>
    </xf>
    <xf numFmtId="166" fontId="1" fillId="12" borderId="10" xfId="0" applyNumberFormat="1" applyFont="1" applyFill="1" applyBorder="1" applyAlignment="1" applyProtection="1">
      <alignment vertical="center"/>
      <protection hidden="1"/>
    </xf>
    <xf numFmtId="0" fontId="8" fillId="0" borderId="0" xfId="0" applyFont="1" applyAlignment="1" applyProtection="1">
      <alignment vertical="center"/>
      <protection hidden="1"/>
    </xf>
    <xf numFmtId="0" fontId="26" fillId="11" borderId="10" xfId="0" applyFont="1" applyFill="1" applyBorder="1" applyAlignment="1" applyProtection="1">
      <alignment horizontal="center" vertical="center" wrapText="1"/>
      <protection hidden="1"/>
    </xf>
    <xf numFmtId="0" fontId="1" fillId="0" borderId="0" xfId="0" applyFont="1" applyAlignment="1" applyProtection="1">
      <alignment vertical="center"/>
      <protection hidden="1"/>
    </xf>
    <xf numFmtId="168" fontId="9" fillId="0" borderId="0" xfId="0" applyNumberFormat="1" applyFont="1" applyAlignment="1" applyProtection="1">
      <alignment horizontal="center" vertical="center"/>
      <protection hidden="1"/>
    </xf>
    <xf numFmtId="0" fontId="20" fillId="15" borderId="10" xfId="0" applyFont="1" applyFill="1" applyBorder="1" applyAlignment="1" applyProtection="1">
      <alignment horizontal="center" vertical="center"/>
      <protection hidden="1"/>
    </xf>
    <xf numFmtId="0" fontId="1" fillId="0" borderId="0" xfId="0" applyFont="1" applyAlignment="1" applyProtection="1">
      <alignment horizontal="center" vertical="center"/>
      <protection hidden="1"/>
    </xf>
    <xf numFmtId="167" fontId="2" fillId="0" borderId="0" xfId="0" applyNumberFormat="1" applyFont="1" applyAlignment="1" applyProtection="1">
      <alignment vertical="center"/>
      <protection hidden="1"/>
    </xf>
    <xf numFmtId="0" fontId="5" fillId="0" borderId="0" xfId="0" applyFont="1" applyProtection="1">
      <protection hidden="1"/>
    </xf>
    <xf numFmtId="9" fontId="1" fillId="9" borderId="29" xfId="0" applyNumberFormat="1" applyFont="1" applyFill="1" applyBorder="1" applyAlignment="1" applyProtection="1">
      <alignment horizontal="center"/>
      <protection hidden="1"/>
    </xf>
    <xf numFmtId="164" fontId="1" fillId="0" borderId="5" xfId="0" applyNumberFormat="1" applyFont="1" applyBorder="1" applyAlignment="1" applyProtection="1">
      <alignment vertical="center"/>
      <protection locked="0"/>
    </xf>
    <xf numFmtId="164" fontId="1" fillId="0" borderId="6" xfId="0" applyNumberFormat="1" applyFont="1" applyBorder="1" applyAlignment="1" applyProtection="1">
      <alignment vertical="center"/>
      <protection hidden="1"/>
    </xf>
    <xf numFmtId="164" fontId="1" fillId="0" borderId="13" xfId="0" applyNumberFormat="1" applyFont="1" applyBorder="1" applyAlignment="1" applyProtection="1">
      <alignment vertical="center"/>
      <protection hidden="1"/>
    </xf>
    <xf numFmtId="0" fontId="1" fillId="9" borderId="30" xfId="0" applyFont="1" applyFill="1" applyBorder="1" applyAlignment="1" applyProtection="1">
      <alignment horizontal="center"/>
      <protection hidden="1"/>
    </xf>
    <xf numFmtId="165" fontId="44" fillId="0" borderId="22" xfId="0" applyNumberFormat="1" applyFont="1" applyBorder="1" applyAlignment="1" applyProtection="1">
      <alignment horizontal="center" vertical="center"/>
      <protection hidden="1"/>
    </xf>
    <xf numFmtId="166" fontId="1" fillId="0" borderId="0" xfId="0" applyNumberFormat="1" applyFont="1" applyProtection="1">
      <protection hidden="1"/>
    </xf>
    <xf numFmtId="0" fontId="1" fillId="9" borderId="31" xfId="0" applyFont="1" applyFill="1" applyBorder="1" applyAlignment="1" applyProtection="1">
      <alignment horizontal="center"/>
      <protection hidden="1"/>
    </xf>
    <xf numFmtId="164" fontId="1" fillId="0" borderId="6" xfId="0" applyNumberFormat="1" applyFont="1" applyBorder="1" applyAlignment="1" applyProtection="1">
      <alignment vertical="center"/>
      <protection locked="0"/>
    </xf>
    <xf numFmtId="9" fontId="3" fillId="0" borderId="32" xfId="0" applyNumberFormat="1" applyFont="1" applyBorder="1" applyAlignment="1" applyProtection="1">
      <alignment horizontal="center" vertical="center"/>
      <protection locked="0"/>
    </xf>
    <xf numFmtId="164" fontId="16" fillId="0" borderId="5" xfId="7" applyNumberFormat="1" applyFont="1" applyFill="1" applyBorder="1" applyAlignment="1" applyProtection="1">
      <alignment vertical="center"/>
      <protection hidden="1"/>
    </xf>
    <xf numFmtId="9" fontId="3" fillId="0" borderId="13" xfId="0" applyNumberFormat="1" applyFont="1" applyBorder="1" applyAlignment="1" applyProtection="1">
      <alignment horizontal="center" vertical="center"/>
      <protection locked="0"/>
    </xf>
    <xf numFmtId="164" fontId="16" fillId="0" borderId="6" xfId="7" applyNumberFormat="1" applyFont="1" applyFill="1" applyBorder="1" applyAlignment="1" applyProtection="1">
      <alignment vertical="center"/>
      <protection hidden="1"/>
    </xf>
    <xf numFmtId="164" fontId="1" fillId="15" borderId="0" xfId="0" applyNumberFormat="1" applyFont="1" applyFill="1" applyAlignment="1" applyProtection="1">
      <alignment vertical="center"/>
      <protection hidden="1"/>
    </xf>
    <xf numFmtId="165" fontId="44" fillId="15" borderId="23" xfId="0" applyNumberFormat="1" applyFont="1" applyFill="1" applyBorder="1" applyAlignment="1" applyProtection="1">
      <alignment horizontal="center" vertical="center"/>
      <protection hidden="1"/>
    </xf>
    <xf numFmtId="164" fontId="1" fillId="15" borderId="7" xfId="0" applyNumberFormat="1" applyFont="1" applyFill="1" applyBorder="1" applyAlignment="1" applyProtection="1">
      <alignment vertical="center"/>
      <protection hidden="1"/>
    </xf>
    <xf numFmtId="164" fontId="1" fillId="15" borderId="14" xfId="0" applyNumberFormat="1" applyFont="1" applyFill="1" applyBorder="1" applyAlignment="1" applyProtection="1">
      <alignment vertical="center"/>
      <protection hidden="1"/>
    </xf>
    <xf numFmtId="164" fontId="41" fillId="17" borderId="74" xfId="7" applyNumberFormat="1" applyFont="1" applyFill="1" applyBorder="1" applyAlignment="1" applyProtection="1">
      <alignment vertical="center"/>
      <protection hidden="1"/>
    </xf>
    <xf numFmtId="165" fontId="41" fillId="17" borderId="75" xfId="7" applyNumberFormat="1" applyFont="1" applyFill="1" applyBorder="1" applyAlignment="1" applyProtection="1">
      <alignment horizontal="center" vertical="center"/>
      <protection hidden="1"/>
    </xf>
    <xf numFmtId="164" fontId="41" fillId="17" borderId="76" xfId="7" applyNumberFormat="1" applyFont="1" applyFill="1" applyBorder="1" applyAlignment="1" applyProtection="1">
      <alignment vertical="center"/>
      <protection hidden="1"/>
    </xf>
    <xf numFmtId="164" fontId="41" fillId="17" borderId="77" xfId="7" applyNumberFormat="1" applyFont="1" applyFill="1" applyBorder="1" applyAlignment="1" applyProtection="1">
      <alignment vertical="center"/>
      <protection hidden="1"/>
    </xf>
    <xf numFmtId="0" fontId="1" fillId="0" borderId="0" xfId="0" applyFont="1" applyAlignment="1" applyProtection="1">
      <alignment horizontal="left" indent="1"/>
      <protection hidden="1"/>
    </xf>
    <xf numFmtId="166" fontId="1" fillId="0" borderId="0" xfId="0" applyNumberFormat="1" applyFont="1" applyAlignment="1" applyProtection="1">
      <alignment vertical="center"/>
      <protection hidden="1"/>
    </xf>
    <xf numFmtId="166" fontId="2" fillId="0" borderId="0" xfId="0" applyNumberFormat="1" applyFont="1" applyProtection="1">
      <protection hidden="1"/>
    </xf>
    <xf numFmtId="0" fontId="10" fillId="0" borderId="0" xfId="0" applyFont="1" applyProtection="1">
      <protection hidden="1"/>
    </xf>
    <xf numFmtId="168" fontId="10" fillId="0" borderId="0" xfId="0" applyNumberFormat="1" applyFont="1" applyAlignment="1" applyProtection="1">
      <alignment horizontal="center" vertical="center"/>
      <protection hidden="1"/>
    </xf>
    <xf numFmtId="164" fontId="1" fillId="0" borderId="12" xfId="0" applyNumberFormat="1" applyFont="1" applyBorder="1" applyAlignment="1" applyProtection="1">
      <alignment vertical="center"/>
      <protection hidden="1"/>
    </xf>
    <xf numFmtId="164" fontId="1" fillId="0" borderId="14" xfId="0" applyNumberFormat="1" applyFont="1" applyBorder="1" applyAlignment="1" applyProtection="1">
      <alignment vertical="center"/>
      <protection hidden="1"/>
    </xf>
    <xf numFmtId="164" fontId="24" fillId="13" borderId="55" xfId="5" applyNumberFormat="1" applyFont="1" applyFill="1" applyBorder="1" applyAlignment="1" applyProtection="1">
      <protection hidden="1"/>
    </xf>
    <xf numFmtId="165" fontId="24" fillId="13" borderId="35" xfId="5" applyNumberFormat="1" applyFont="1" applyFill="1" applyBorder="1" applyAlignment="1" applyProtection="1">
      <alignment horizontal="center"/>
      <protection hidden="1"/>
    </xf>
    <xf numFmtId="0" fontId="50" fillId="0" borderId="0" xfId="0" applyFont="1" applyAlignment="1" applyProtection="1">
      <alignment vertical="center"/>
      <protection hidden="1"/>
    </xf>
    <xf numFmtId="164" fontId="24" fillId="13" borderId="34" xfId="5" applyNumberFormat="1" applyFont="1" applyFill="1" applyBorder="1" applyAlignment="1" applyProtection="1">
      <protection hidden="1"/>
    </xf>
    <xf numFmtId="168" fontId="50" fillId="0" borderId="0" xfId="0" applyNumberFormat="1" applyFont="1" applyAlignment="1" applyProtection="1">
      <alignment horizontal="center"/>
      <protection hidden="1"/>
    </xf>
    <xf numFmtId="164" fontId="24" fillId="13" borderId="36" xfId="5" applyNumberFormat="1" applyFont="1" applyFill="1" applyBorder="1" applyAlignment="1" applyProtection="1">
      <protection hidden="1"/>
    </xf>
    <xf numFmtId="170" fontId="32" fillId="13" borderId="27" xfId="0" applyNumberFormat="1" applyFont="1" applyFill="1" applyBorder="1" applyAlignment="1" applyProtection="1">
      <alignment horizontal="center" vertical="center"/>
      <protection hidden="1"/>
    </xf>
    <xf numFmtId="168" fontId="51" fillId="0" borderId="0" xfId="0" applyNumberFormat="1" applyFont="1" applyAlignment="1" applyProtection="1">
      <alignment vertical="center"/>
      <protection hidden="1"/>
    </xf>
    <xf numFmtId="168" fontId="50" fillId="0" borderId="0" xfId="0" applyNumberFormat="1" applyFont="1" applyAlignment="1" applyProtection="1">
      <alignment horizontal="center" vertical="center"/>
      <protection hidden="1"/>
    </xf>
    <xf numFmtId="167" fontId="1" fillId="0" borderId="0" xfId="0" applyNumberFormat="1" applyFont="1" applyProtection="1">
      <protection hidden="1"/>
    </xf>
    <xf numFmtId="164" fontId="18" fillId="0" borderId="0" xfId="0" applyNumberFormat="1" applyFont="1" applyAlignment="1" applyProtection="1">
      <alignment vertical="center"/>
      <protection hidden="1"/>
    </xf>
    <xf numFmtId="170" fontId="17" fillId="0" borderId="0" xfId="0" applyNumberFormat="1" applyFont="1" applyAlignment="1" applyProtection="1">
      <alignment horizontal="center" vertical="center"/>
      <protection hidden="1"/>
    </xf>
    <xf numFmtId="3" fontId="50" fillId="0" borderId="0" xfId="0" applyNumberFormat="1" applyFont="1" applyAlignment="1" applyProtection="1">
      <alignment vertical="center" wrapText="1"/>
      <protection hidden="1"/>
    </xf>
    <xf numFmtId="164" fontId="50" fillId="13" borderId="10" xfId="0" applyNumberFormat="1" applyFont="1" applyFill="1" applyBorder="1" applyAlignment="1" applyProtection="1">
      <alignment vertical="center"/>
      <protection hidden="1"/>
    </xf>
    <xf numFmtId="170" fontId="31" fillId="0" borderId="0" xfId="0" applyNumberFormat="1" applyFont="1" applyAlignment="1" applyProtection="1">
      <alignment horizontal="center" vertical="center"/>
      <protection hidden="1"/>
    </xf>
    <xf numFmtId="0" fontId="20" fillId="11" borderId="9" xfId="0" applyFont="1" applyFill="1" applyBorder="1" applyAlignment="1" applyProtection="1">
      <alignment horizontal="center" vertical="center" wrapText="1"/>
      <protection hidden="1"/>
    </xf>
    <xf numFmtId="0" fontId="20" fillId="11" borderId="68" xfId="0" applyFont="1" applyFill="1" applyBorder="1" applyAlignment="1" applyProtection="1">
      <alignment horizontal="center" vertical="center" wrapText="1"/>
      <protection hidden="1"/>
    </xf>
    <xf numFmtId="9" fontId="40" fillId="0" borderId="0" xfId="0" applyNumberFormat="1" applyFont="1" applyAlignment="1" applyProtection="1">
      <alignment horizontal="left" vertical="center" wrapText="1" indent="1"/>
      <protection hidden="1"/>
    </xf>
    <xf numFmtId="9" fontId="40" fillId="0" borderId="0" xfId="0" applyNumberFormat="1" applyFont="1" applyBorder="1" applyAlignment="1" applyProtection="1">
      <alignment horizontal="left" vertical="center" wrapText="1" indent="1"/>
      <protection hidden="1"/>
    </xf>
    <xf numFmtId="0" fontId="28" fillId="0" borderId="0" xfId="0" applyFont="1" applyAlignment="1" applyProtection="1">
      <alignment horizontal="left" vertical="center" wrapText="1" indent="1"/>
      <protection hidden="1"/>
    </xf>
    <xf numFmtId="0" fontId="28" fillId="0" borderId="0" xfId="0" applyFont="1" applyBorder="1" applyAlignment="1" applyProtection="1">
      <alignment horizontal="left" vertical="center" wrapText="1" indent="1"/>
      <protection hidden="1"/>
    </xf>
    <xf numFmtId="0" fontId="20" fillId="11" borderId="28" xfId="0" applyFont="1" applyFill="1" applyBorder="1" applyAlignment="1" applyProtection="1">
      <alignment horizontal="center" vertical="center" wrapText="1"/>
      <protection hidden="1"/>
    </xf>
    <xf numFmtId="0" fontId="20" fillId="11" borderId="62" xfId="0" applyFont="1" applyFill="1" applyBorder="1" applyAlignment="1" applyProtection="1">
      <alignment horizontal="center" vertical="center" wrapText="1"/>
      <protection hidden="1"/>
    </xf>
    <xf numFmtId="0" fontId="20" fillId="11" borderId="25" xfId="0" applyFont="1" applyFill="1" applyBorder="1" applyAlignment="1" applyProtection="1">
      <alignment horizontal="center" vertical="center" wrapText="1"/>
      <protection hidden="1"/>
    </xf>
    <xf numFmtId="0" fontId="20" fillId="11" borderId="67" xfId="0" applyFont="1" applyFill="1" applyBorder="1" applyAlignment="1" applyProtection="1">
      <alignment horizontal="center" vertical="center" wrapText="1"/>
      <protection hidden="1"/>
    </xf>
    <xf numFmtId="0" fontId="20" fillId="11" borderId="60" xfId="0" applyFont="1" applyFill="1" applyBorder="1" applyAlignment="1" applyProtection="1">
      <alignment horizontal="center" vertical="center" wrapText="1"/>
      <protection hidden="1"/>
    </xf>
    <xf numFmtId="0" fontId="20" fillId="11" borderId="61" xfId="0" applyFont="1" applyFill="1" applyBorder="1" applyAlignment="1" applyProtection="1">
      <alignment horizontal="center" vertical="center" wrapText="1"/>
      <protection hidden="1"/>
    </xf>
    <xf numFmtId="0" fontId="47" fillId="11" borderId="18" xfId="0" applyFont="1" applyFill="1" applyBorder="1" applyAlignment="1" applyProtection="1">
      <alignment horizontal="center" vertical="center"/>
      <protection hidden="1"/>
    </xf>
    <xf numFmtId="0" fontId="47" fillId="11" borderId="20" xfId="0" applyFont="1" applyFill="1" applyBorder="1" applyAlignment="1" applyProtection="1">
      <alignment horizontal="center" vertical="center"/>
      <protection hidden="1"/>
    </xf>
    <xf numFmtId="0" fontId="17" fillId="11" borderId="18" xfId="0" applyFont="1" applyFill="1" applyBorder="1" applyAlignment="1" applyProtection="1">
      <alignment horizontal="center" vertical="center" wrapText="1"/>
      <protection hidden="1"/>
    </xf>
    <xf numFmtId="0" fontId="17" fillId="11" borderId="11" xfId="0" applyFont="1" applyFill="1" applyBorder="1" applyAlignment="1" applyProtection="1">
      <alignment horizontal="center" vertical="center"/>
      <protection hidden="1"/>
    </xf>
    <xf numFmtId="0" fontId="17" fillId="11" borderId="20" xfId="0" applyFont="1" applyFill="1" applyBorder="1" applyAlignment="1" applyProtection="1">
      <alignment horizontal="center" vertical="center"/>
      <protection hidden="1"/>
    </xf>
    <xf numFmtId="0" fontId="19" fillId="0" borderId="0" xfId="0" applyFont="1" applyAlignment="1" applyProtection="1">
      <alignment horizontal="left" vertical="center" indent="1"/>
      <protection hidden="1"/>
    </xf>
    <xf numFmtId="0" fontId="24" fillId="13" borderId="19" xfId="5" applyFont="1" applyFill="1" applyBorder="1" applyAlignment="1" applyProtection="1">
      <alignment horizontal="left" vertical="center" wrapText="1" indent="1"/>
      <protection hidden="1"/>
    </xf>
    <xf numFmtId="0" fontId="24" fillId="13" borderId="33" xfId="5" applyFont="1" applyFill="1" applyBorder="1" applyAlignment="1" applyProtection="1">
      <alignment horizontal="left" indent="1"/>
      <protection hidden="1"/>
    </xf>
    <xf numFmtId="0" fontId="23" fillId="13" borderId="16" xfId="0" applyFont="1" applyFill="1" applyBorder="1" applyAlignment="1" applyProtection="1">
      <alignment horizontal="left" indent="1"/>
      <protection hidden="1"/>
    </xf>
    <xf numFmtId="0" fontId="23" fillId="13" borderId="17" xfId="0" applyFont="1" applyFill="1" applyBorder="1" applyAlignment="1" applyProtection="1">
      <alignment horizontal="left" indent="1"/>
      <protection hidden="1"/>
    </xf>
    <xf numFmtId="171" fontId="49" fillId="0" borderId="47" xfId="3" applyNumberFormat="1" applyFont="1" applyFill="1" applyBorder="1" applyAlignment="1" applyProtection="1">
      <alignment horizontal="left" vertical="center"/>
      <protection locked="0"/>
    </xf>
    <xf numFmtId="171" fontId="49" fillId="0" borderId="8" xfId="3" applyNumberFormat="1" applyFont="1" applyFill="1" applyBorder="1" applyAlignment="1" applyProtection="1">
      <alignment horizontal="left" vertical="center"/>
      <protection locked="0"/>
    </xf>
    <xf numFmtId="172" fontId="49" fillId="0" borderId="48" xfId="4" applyNumberFormat="1" applyFont="1" applyFill="1" applyBorder="1" applyAlignment="1" applyProtection="1">
      <alignment horizontal="left" vertical="center"/>
      <protection locked="0"/>
    </xf>
    <xf numFmtId="172" fontId="49" fillId="0" borderId="5" xfId="4" applyNumberFormat="1" applyFont="1" applyFill="1" applyBorder="1" applyAlignment="1" applyProtection="1">
      <alignment horizontal="left" vertical="center"/>
      <protection locked="0"/>
    </xf>
    <xf numFmtId="172" fontId="49" fillId="0" borderId="49" xfId="2" applyNumberFormat="1" applyFont="1" applyFill="1" applyBorder="1" applyAlignment="1" applyProtection="1">
      <alignment horizontal="left" vertical="center"/>
      <protection locked="0"/>
    </xf>
    <xf numFmtId="172" fontId="49" fillId="0" borderId="51" xfId="2" applyNumberFormat="1" applyFont="1" applyFill="1" applyBorder="1" applyAlignment="1" applyProtection="1">
      <alignment horizontal="left" vertical="center"/>
      <protection locked="0"/>
    </xf>
    <xf numFmtId="3" fontId="51" fillId="0" borderId="0" xfId="0" applyNumberFormat="1" applyFont="1" applyAlignment="1" applyProtection="1">
      <alignment horizontal="right" vertical="center" wrapText="1"/>
      <protection hidden="1"/>
    </xf>
    <xf numFmtId="0" fontId="5" fillId="11" borderId="14" xfId="0" applyFont="1" applyFill="1" applyBorder="1" applyAlignment="1" applyProtection="1">
      <alignment horizontal="center" vertical="center"/>
      <protection hidden="1"/>
    </xf>
    <xf numFmtId="0" fontId="5" fillId="11" borderId="15" xfId="0" applyFont="1" applyFill="1" applyBorder="1" applyAlignment="1" applyProtection="1">
      <alignment horizontal="center" vertical="center"/>
      <protection hidden="1"/>
    </xf>
    <xf numFmtId="0" fontId="5" fillId="14" borderId="36" xfId="0" applyFont="1" applyFill="1" applyBorder="1" applyAlignment="1" applyProtection="1">
      <alignment horizontal="center" vertical="center"/>
      <protection hidden="1"/>
    </xf>
    <xf numFmtId="0" fontId="5" fillId="14" borderId="15" xfId="0" applyFont="1" applyFill="1" applyBorder="1" applyAlignment="1" applyProtection="1">
      <alignment horizontal="center" vertical="center"/>
      <protection hidden="1"/>
    </xf>
    <xf numFmtId="3" fontId="33" fillId="0" borderId="0" xfId="0" applyNumberFormat="1" applyFont="1" applyAlignment="1" applyProtection="1">
      <alignment horizontal="center" vertical="center"/>
      <protection hidden="1"/>
    </xf>
    <xf numFmtId="0" fontId="14" fillId="10" borderId="18" xfId="0" applyFont="1" applyFill="1" applyBorder="1" applyAlignment="1" applyProtection="1">
      <alignment horizontal="center" vertical="center"/>
      <protection hidden="1"/>
    </xf>
    <xf numFmtId="0" fontId="14" fillId="10" borderId="11" xfId="0" applyFont="1" applyFill="1" applyBorder="1" applyAlignment="1" applyProtection="1">
      <alignment horizontal="center" vertical="center"/>
      <protection hidden="1"/>
    </xf>
    <xf numFmtId="0" fontId="14" fillId="10" borderId="20" xfId="0" applyFont="1" applyFill="1" applyBorder="1" applyAlignment="1" applyProtection="1">
      <alignment horizontal="center" vertical="center"/>
      <protection hidden="1"/>
    </xf>
    <xf numFmtId="166" fontId="41" fillId="17" borderId="72" xfId="7" applyNumberFormat="1" applyFont="1" applyFill="1" applyBorder="1" applyAlignment="1" applyProtection="1">
      <alignment horizontal="left" vertical="center" indent="1"/>
      <protection hidden="1"/>
    </xf>
    <xf numFmtId="0" fontId="22" fillId="17" borderId="73" xfId="0" applyFont="1" applyFill="1" applyBorder="1" applyAlignment="1" applyProtection="1">
      <alignment horizontal="left" vertical="center" indent="1"/>
      <protection hidden="1"/>
    </xf>
    <xf numFmtId="166" fontId="17" fillId="15" borderId="7" xfId="0" applyNumberFormat="1" applyFont="1" applyFill="1" applyBorder="1" applyAlignment="1" applyProtection="1">
      <alignment horizontal="left" vertical="center" indent="1"/>
      <protection hidden="1"/>
    </xf>
    <xf numFmtId="0" fontId="48" fillId="15" borderId="0" xfId="0" applyFont="1" applyFill="1" applyAlignment="1" applyProtection="1">
      <alignment horizontal="left" vertical="center" indent="1"/>
      <protection hidden="1"/>
    </xf>
    <xf numFmtId="0" fontId="48" fillId="15" borderId="71" xfId="0" applyFont="1" applyFill="1" applyBorder="1" applyAlignment="1" applyProtection="1">
      <alignment horizontal="left" vertical="center" indent="1"/>
      <protection hidden="1"/>
    </xf>
  </cellXfs>
  <cellStyles count="8">
    <cellStyle name="20 % - Accent1" xfId="1" builtinId="30"/>
    <cellStyle name="60 % - Accent1" xfId="2" builtinId="32"/>
    <cellStyle name="60 % - Accent2" xfId="3" builtinId="36"/>
    <cellStyle name="Accent2" xfId="4" builtinId="33"/>
    <cellStyle name="Accent4" xfId="5" builtinId="41"/>
    <cellStyle name="Accent5" xfId="6" builtinId="45"/>
    <cellStyle name="Calcul" xfId="7" builtinId="22"/>
    <cellStyle name="Normal" xfId="0" builtinId="0"/>
  </cellStyles>
  <dxfs count="31">
    <dxf>
      <fill>
        <patternFill>
          <bgColor rgb="FFFFFFCC"/>
        </patternFill>
      </fill>
    </dxf>
    <dxf>
      <fill>
        <patternFill>
          <bgColor rgb="FFFFFFCC"/>
        </patternFill>
      </fill>
    </dxf>
    <dxf>
      <fill>
        <patternFill>
          <bgColor rgb="FFFF0000"/>
        </patternFill>
      </fill>
    </dxf>
    <dxf>
      <font>
        <color theme="8"/>
      </font>
    </dxf>
    <dxf>
      <font>
        <color rgb="FFDAEEF3"/>
      </font>
    </dxf>
    <dxf>
      <font>
        <color theme="9" tint="0.79998168889431442"/>
      </font>
    </dxf>
    <dxf>
      <font>
        <color theme="0"/>
      </font>
    </dxf>
    <dxf>
      <font>
        <color theme="0" tint="-4.9989318521683403E-2"/>
      </font>
    </dxf>
    <dxf>
      <fill>
        <patternFill>
          <bgColor rgb="FFFFFFCC"/>
        </patternFill>
      </fill>
    </dxf>
    <dxf>
      <fill>
        <patternFill>
          <bgColor rgb="FFFFFFCC"/>
        </patternFill>
      </fill>
    </dxf>
    <dxf>
      <font>
        <color rgb="FFC00000"/>
      </font>
      <fill>
        <patternFill>
          <bgColor theme="9" tint="0.79998168889431442"/>
        </patternFill>
      </fill>
    </dxf>
    <dxf>
      <fill>
        <patternFill>
          <bgColor rgb="FFFFFFCC"/>
        </patternFill>
      </fill>
    </dxf>
    <dxf>
      <font>
        <color rgb="FF0000CC"/>
      </font>
      <fill>
        <patternFill patternType="none">
          <bgColor auto="1"/>
        </patternFill>
      </fill>
    </dxf>
    <dxf>
      <font>
        <color rgb="FFC00000"/>
      </font>
      <fill>
        <patternFill patternType="none">
          <bgColor auto="1"/>
        </patternFill>
      </fill>
    </dxf>
    <dxf>
      <fill>
        <patternFill>
          <bgColor rgb="FFFFFFCC"/>
        </patternFill>
      </fill>
    </dxf>
    <dxf>
      <fill>
        <patternFill>
          <bgColor rgb="FFFFFFCC"/>
        </patternFill>
      </fill>
    </dxf>
    <dxf>
      <fill>
        <patternFill>
          <bgColor rgb="FFFFFFCC"/>
        </patternFill>
      </fill>
    </dxf>
    <dxf>
      <font>
        <color rgb="FFC00000"/>
      </font>
      <fill>
        <patternFill>
          <bgColor theme="9" tint="0.79998168889431442"/>
        </patternFill>
      </fill>
    </dxf>
    <dxf>
      <font>
        <color rgb="FFC00000"/>
      </font>
      <fill>
        <patternFill>
          <bgColor theme="9" tint="0.79998168889431442"/>
        </patternFill>
      </fill>
    </dxf>
    <dxf>
      <fill>
        <patternFill>
          <bgColor rgb="FFFFFFCC"/>
        </patternFill>
      </fill>
    </dxf>
    <dxf>
      <fill>
        <patternFill>
          <bgColor rgb="FFFFFFCC"/>
        </patternFill>
      </fill>
    </dxf>
    <dxf>
      <font>
        <color rgb="FF0000CC"/>
      </font>
      <fill>
        <patternFill>
          <bgColor theme="0" tint="-4.9989318521683403E-2"/>
        </patternFill>
      </fill>
    </dxf>
    <dxf>
      <fill>
        <patternFill patternType="none">
          <bgColor indexed="65"/>
        </patternFill>
      </fill>
      <border>
        <left/>
        <right/>
        <top/>
        <bottom/>
      </border>
    </dxf>
    <dxf>
      <fill>
        <patternFill>
          <bgColor rgb="FFFFFFCC"/>
        </patternFill>
      </fill>
    </dxf>
    <dxf>
      <fill>
        <patternFill>
          <bgColor rgb="FFFFFFCC"/>
        </patternFill>
      </fill>
    </dxf>
    <dxf>
      <fill>
        <patternFill>
          <bgColor rgb="FFFFFFCC"/>
        </patternFill>
      </fill>
    </dxf>
    <dxf>
      <font>
        <color rgb="FF7030A0"/>
      </font>
    </dxf>
    <dxf>
      <font>
        <color rgb="FFC00000"/>
      </font>
    </dxf>
    <dxf>
      <font>
        <color theme="0" tint="-4.9989318521683403E-2"/>
      </font>
    </dxf>
    <dxf>
      <font>
        <b val="0"/>
        <i val="0"/>
        <color rgb="FFC00000"/>
      </font>
      <fill>
        <patternFill>
          <bgColor theme="9" tint="0.79998168889431442"/>
        </patternFill>
      </fill>
    </dxf>
    <dxf>
      <font>
        <b val="0"/>
        <i val="0"/>
        <color rgb="FF7030A0"/>
      </font>
      <fill>
        <patternFill>
          <bgColor rgb="FFDAEEF3"/>
        </patternFill>
      </fill>
    </dxf>
  </dxfs>
  <tableStyles count="0" defaultTableStyle="TableStyleMedium9" defaultPivotStyle="PivotStyleLight16"/>
  <colors>
    <mruColors>
      <color rgb="FFDAEEF3"/>
      <color rgb="FFEAEAEA"/>
      <color rgb="FFEBF9FF"/>
      <color rgb="FF000099"/>
      <color rgb="FFF2F2F2"/>
      <color rgb="FFFFFFCC"/>
      <color rgb="FFD8E4BC"/>
      <color rgb="FFFFFFFF"/>
      <color rgb="FFC0C0C0"/>
      <color rgb="FF66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499984740745262"/>
  </sheetPr>
  <dimension ref="B1:B26"/>
  <sheetViews>
    <sheetView showGridLines="0" showRowColHeaders="0" tabSelected="1" workbookViewId="0">
      <selection activeCell="B3" sqref="B3"/>
    </sheetView>
  </sheetViews>
  <sheetFormatPr baseColWidth="10" defaultRowHeight="13.2"/>
  <cols>
    <col min="1" max="1" width="1.6640625" customWidth="1"/>
    <col min="2" max="2" width="184.6640625" customWidth="1"/>
  </cols>
  <sheetData>
    <row r="1" spans="2:2" ht="6" customHeight="1"/>
    <row r="2" spans="2:2" ht="3" customHeight="1">
      <c r="B2" s="47"/>
    </row>
    <row r="3" spans="2:2" s="46" customFormat="1" ht="15" customHeight="1">
      <c r="B3" s="57" t="s">
        <v>43</v>
      </c>
    </row>
    <row r="4" spans="2:2" ht="60" customHeight="1">
      <c r="B4" s="58" t="s">
        <v>1</v>
      </c>
    </row>
    <row r="5" spans="2:2" ht="30" customHeight="1">
      <c r="B5" s="59" t="s">
        <v>30</v>
      </c>
    </row>
    <row r="6" spans="2:2" ht="30" customHeight="1">
      <c r="B6" s="58" t="s">
        <v>25</v>
      </c>
    </row>
    <row r="7" spans="2:2" ht="30" customHeight="1">
      <c r="B7" s="58" t="s">
        <v>26</v>
      </c>
    </row>
    <row r="8" spans="2:2" ht="20.100000000000001" customHeight="1">
      <c r="B8" s="59" t="s">
        <v>2</v>
      </c>
    </row>
    <row r="9" spans="2:2" ht="20.100000000000001" customHeight="1">
      <c r="B9" s="58" t="s">
        <v>3</v>
      </c>
    </row>
    <row r="10" spans="2:2" s="45" customFormat="1" ht="15" customHeight="1">
      <c r="B10" s="57" t="s">
        <v>27</v>
      </c>
    </row>
    <row r="11" spans="2:2" ht="30" customHeight="1">
      <c r="B11" s="60" t="s">
        <v>34</v>
      </c>
    </row>
    <row r="12" spans="2:2" ht="15" customHeight="1">
      <c r="B12" s="57" t="s">
        <v>28</v>
      </c>
    </row>
    <row r="13" spans="2:2" ht="15" customHeight="1">
      <c r="B13" s="60" t="s">
        <v>24</v>
      </c>
    </row>
    <row r="14" spans="2:2" s="1" customFormat="1" ht="45" customHeight="1">
      <c r="B14" s="58" t="s">
        <v>29</v>
      </c>
    </row>
    <row r="15" spans="2:2" ht="45" customHeight="1">
      <c r="B15" s="58" t="s">
        <v>4</v>
      </c>
    </row>
    <row r="16" spans="2:2" ht="20.100000000000001" customHeight="1">
      <c r="B16" s="61" t="s">
        <v>5</v>
      </c>
    </row>
    <row r="17" ht="45" customHeight="1"/>
    <row r="18" ht="20.100000000000001" customHeight="1"/>
    <row r="19" ht="20.100000000000001" customHeight="1"/>
    <row r="20" ht="20.100000000000001" customHeight="1"/>
    <row r="21" ht="20.100000000000001" customHeight="1"/>
    <row r="22" ht="20.100000000000001" customHeight="1"/>
    <row r="23" ht="20.100000000000001" customHeight="1"/>
    <row r="24" ht="20.100000000000001" customHeight="1"/>
    <row r="25" ht="20.100000000000001" customHeight="1"/>
    <row r="26" ht="20.100000000000001" customHeight="1"/>
  </sheetData>
  <sheetProtection algorithmName="SHA-512" hashValue="cWOw686LRdT8N0TBXnsitVcIcQa81ct9iODmNGHMXdUeNCjq3GQl+BrYwnzyBwTxMzO/qSADa4SseG1Ui+nMjg==" saltValue="sHsJybDhAHGaF951jxquUg==" spinCount="100000"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499984740745262"/>
  </sheetPr>
  <dimension ref="B1:I30"/>
  <sheetViews>
    <sheetView showGridLines="0" zoomScaleNormal="100" workbookViewId="0">
      <selection activeCell="C12" sqref="C12"/>
    </sheetView>
  </sheetViews>
  <sheetFormatPr baseColWidth="10" defaultColWidth="11.44140625" defaultRowHeight="13.8"/>
  <cols>
    <col min="1" max="1" width="1.6640625" style="2" customWidth="1"/>
    <col min="2" max="2" width="44.88671875" style="2" bestFit="1" customWidth="1"/>
    <col min="3" max="3" width="13.33203125" style="2" customWidth="1"/>
    <col min="4" max="4" width="7.6640625" style="2" customWidth="1"/>
    <col min="5" max="5" width="10.33203125" style="2" customWidth="1"/>
    <col min="6" max="6" width="9.6640625" style="2" customWidth="1"/>
    <col min="7" max="7" width="11.6640625" style="2" customWidth="1"/>
    <col min="8" max="16384" width="11.44140625" style="2"/>
  </cols>
  <sheetData>
    <row r="1" spans="2:9" ht="3.75" customHeight="1">
      <c r="B1" s="48"/>
      <c r="C1" s="49"/>
      <c r="D1" s="49"/>
      <c r="E1" s="49"/>
      <c r="F1" s="49"/>
      <c r="G1" s="50"/>
    </row>
    <row r="2" spans="2:9" s="5" customFormat="1" ht="20.100000000000001" customHeight="1">
      <c r="B2" s="166" t="s">
        <v>38</v>
      </c>
      <c r="C2" s="172" t="s">
        <v>23</v>
      </c>
      <c r="D2" s="176" t="s">
        <v>17</v>
      </c>
      <c r="E2" s="177"/>
      <c r="F2" s="172" t="s">
        <v>16</v>
      </c>
      <c r="G2" s="174" t="s">
        <v>49</v>
      </c>
    </row>
    <row r="3" spans="2:9" s="5" customFormat="1" ht="45" customHeight="1">
      <c r="B3" s="167"/>
      <c r="C3" s="173"/>
      <c r="D3" s="100" t="s">
        <v>44</v>
      </c>
      <c r="E3" s="101" t="s">
        <v>35</v>
      </c>
      <c r="F3" s="173"/>
      <c r="G3" s="175"/>
    </row>
    <row r="4" spans="2:9" s="21" customFormat="1" ht="21.9" customHeight="1">
      <c r="B4" s="63" t="s">
        <v>22</v>
      </c>
      <c r="C4" s="75">
        <v>60</v>
      </c>
      <c r="D4" s="71"/>
      <c r="E4" s="68"/>
      <c r="F4" s="78">
        <v>1</v>
      </c>
      <c r="G4" s="64">
        <f>(C4*(1+D4)*E4)+C4*(1-E4)</f>
        <v>60</v>
      </c>
    </row>
    <row r="5" spans="2:9" s="21" customFormat="1" ht="21.9" customHeight="1">
      <c r="B5" s="65" t="s">
        <v>45</v>
      </c>
      <c r="C5" s="74">
        <v>30</v>
      </c>
      <c r="D5" s="72"/>
      <c r="E5" s="69"/>
      <c r="F5" s="77"/>
      <c r="G5" s="66">
        <f>IF(ISERROR(C5*F5),0,C5*F5)</f>
        <v>0</v>
      </c>
    </row>
    <row r="6" spans="2:9" s="21" customFormat="1" ht="21.9" customHeight="1">
      <c r="B6" s="65" t="s">
        <v>46</v>
      </c>
      <c r="C6" s="74">
        <v>30</v>
      </c>
      <c r="D6" s="72"/>
      <c r="E6" s="69"/>
      <c r="F6" s="77"/>
      <c r="G6" s="66">
        <f>IF(ISERROR(C6*F6),0,C6*F6)</f>
        <v>0</v>
      </c>
    </row>
    <row r="7" spans="2:9" s="21" customFormat="1" ht="21.9" customHeight="1">
      <c r="B7" s="65" t="s">
        <v>18</v>
      </c>
      <c r="C7" s="74">
        <v>10</v>
      </c>
      <c r="D7" s="72"/>
      <c r="E7" s="69"/>
      <c r="F7" s="76"/>
      <c r="G7" s="66">
        <f>IF(ISERROR(C7),0,C7)</f>
        <v>10</v>
      </c>
    </row>
    <row r="8" spans="2:9" s="21" customFormat="1" ht="21.9" customHeight="1">
      <c r="B8" s="65" t="s">
        <v>0</v>
      </c>
      <c r="C8" s="74">
        <v>10</v>
      </c>
      <c r="D8" s="72"/>
      <c r="E8" s="69"/>
      <c r="F8" s="76"/>
      <c r="G8" s="66">
        <f>IF(ISERROR(C8),0,C8)</f>
        <v>10</v>
      </c>
    </row>
    <row r="9" spans="2:9" s="21" customFormat="1" ht="21.9" customHeight="1">
      <c r="B9" s="67" t="s">
        <v>20</v>
      </c>
      <c r="C9" s="79">
        <v>35</v>
      </c>
      <c r="D9" s="73"/>
      <c r="E9" s="70"/>
      <c r="F9" s="78">
        <f>(D10*E10*F10)</f>
        <v>0</v>
      </c>
      <c r="G9" s="64">
        <f>C9*F9</f>
        <v>0</v>
      </c>
    </row>
    <row r="10" spans="2:9" s="5" customFormat="1" ht="21.9" customHeight="1">
      <c r="B10" s="80" t="s">
        <v>47</v>
      </c>
      <c r="C10" s="81">
        <v>30</v>
      </c>
      <c r="D10" s="82"/>
      <c r="E10" s="83"/>
      <c r="F10" s="84"/>
      <c r="G10" s="85">
        <f>-((C10*(1+D10)*E10*F10)+(C10*(1-E10)*F10))</f>
        <v>0</v>
      </c>
      <c r="I10" s="51"/>
    </row>
    <row r="11" spans="2:9" s="5" customFormat="1" ht="21.9" customHeight="1">
      <c r="B11" s="86" t="s">
        <v>48</v>
      </c>
      <c r="C11" s="87">
        <v>5</v>
      </c>
      <c r="D11" s="88"/>
      <c r="E11" s="89"/>
      <c r="F11" s="90"/>
      <c r="G11" s="91">
        <f>IF(ISERROR(-C11*F11),0,-C11*F11)</f>
        <v>0</v>
      </c>
      <c r="I11" s="51"/>
    </row>
    <row r="12" spans="2:9" s="5" customFormat="1" ht="21.9" customHeight="1">
      <c r="B12" s="92" t="s">
        <v>19</v>
      </c>
      <c r="C12" s="93">
        <v>35</v>
      </c>
      <c r="D12" s="94"/>
      <c r="E12" s="95"/>
      <c r="F12" s="96">
        <f>D4*E4</f>
        <v>0</v>
      </c>
      <c r="G12" s="97">
        <f>IF(ISERROR(-C12*F12),0,-C12*F12)</f>
        <v>0</v>
      </c>
    </row>
    <row r="13" spans="2:9" s="5" customFormat="1" ht="6" customHeight="1">
      <c r="C13" s="52"/>
      <c r="D13" s="53"/>
      <c r="E13" s="54"/>
      <c r="F13" s="54"/>
      <c r="G13" s="52"/>
    </row>
    <row r="14" spans="2:9" s="5" customFormat="1" ht="21.9" customHeight="1">
      <c r="B14" s="98" t="s">
        <v>21</v>
      </c>
      <c r="C14" s="99"/>
      <c r="D14" s="52"/>
      <c r="E14" s="168" t="str">
        <f>IF(G14=0," ",IF(G14&lt;0,"Dégagement de 
fonds de roulement","Besoin en 
fonds de roulement"))</f>
        <v>Besoin en 
fonds de roulement</v>
      </c>
      <c r="F14" s="169"/>
      <c r="G14" s="102">
        <f>SUM(G4:G12)</f>
        <v>80</v>
      </c>
    </row>
    <row r="15" spans="2:9" s="5" customFormat="1" ht="21.9" customHeight="1">
      <c r="E15" s="170"/>
      <c r="F15" s="171"/>
      <c r="G15" s="103">
        <f>IF(ISERROR(C14*G14/360)," ",C14*G14/360)</f>
        <v>0</v>
      </c>
    </row>
    <row r="16" spans="2:9" s="5" customFormat="1" ht="6" customHeight="1">
      <c r="F16" s="55"/>
    </row>
    <row r="17" spans="6:6" s="5" customFormat="1" ht="20.100000000000001" customHeight="1"/>
    <row r="18" spans="6:6" s="5" customFormat="1" ht="20.100000000000001" customHeight="1">
      <c r="F18" s="56"/>
    </row>
    <row r="19" spans="6:6" s="5" customFormat="1" ht="20.100000000000001" customHeight="1">
      <c r="F19" s="56"/>
    </row>
    <row r="20" spans="6:6" s="5" customFormat="1" ht="20.100000000000001" customHeight="1"/>
    <row r="21" spans="6:6" s="5" customFormat="1" ht="20.100000000000001" customHeight="1"/>
    <row r="22" spans="6:6" s="5" customFormat="1" ht="20.100000000000001" customHeight="1"/>
    <row r="23" spans="6:6" s="5" customFormat="1" ht="20.100000000000001" customHeight="1"/>
    <row r="24" spans="6:6" s="5" customFormat="1" ht="20.100000000000001" customHeight="1"/>
    <row r="25" spans="6:6" s="5" customFormat="1" ht="20.100000000000001" customHeight="1"/>
    <row r="26" spans="6:6" s="5" customFormat="1" ht="20.100000000000001" customHeight="1"/>
    <row r="27" spans="6:6" s="5" customFormat="1" ht="20.100000000000001" customHeight="1"/>
    <row r="28" spans="6:6" s="5" customFormat="1" ht="20.100000000000001" customHeight="1"/>
    <row r="29" spans="6:6" s="5" customFormat="1" ht="20.100000000000001" customHeight="1"/>
    <row r="30" spans="6:6" s="5" customFormat="1" ht="20.100000000000001" customHeight="1"/>
  </sheetData>
  <sheetProtection algorithmName="SHA-512" hashValue="/RXEF4KfogsbwzutfELkodLOz2nvnp9zKTA5+eQjOVwVT2qIDK+ndBGhmK8OJUcFRGkDDTGmvnvD85MIFwlu5Q==" saltValue="U8dwr+Uv1yXAhGddFDlg1Q==" spinCount="100000" sheet="1" objects="1" scenarios="1" formatCells="0" formatColumns="0" formatRows="0" insertColumns="0" insertRows="0" insertHyperlinks="0" deleteColumns="0" deleteRows="0" sort="0" autoFilter="0" pivotTables="0"/>
  <mergeCells count="6">
    <mergeCell ref="B2:B3"/>
    <mergeCell ref="E14:F15"/>
    <mergeCell ref="C2:C3"/>
    <mergeCell ref="F2:F3"/>
    <mergeCell ref="G2:G3"/>
    <mergeCell ref="D2:E2"/>
  </mergeCells>
  <phoneticPr fontId="0" type="noConversion"/>
  <conditionalFormatting sqref="G14:G15">
    <cfRule type="cellIs" dxfId="30" priority="11" stopIfTrue="1" operator="lessThan">
      <formula>0</formula>
    </cfRule>
    <cfRule type="cellIs" dxfId="29" priority="12" stopIfTrue="1" operator="greaterThan">
      <formula>0</formula>
    </cfRule>
    <cfRule type="cellIs" dxfId="28" priority="13" stopIfTrue="1" operator="equal">
      <formula>0</formula>
    </cfRule>
  </conditionalFormatting>
  <conditionalFormatting sqref="E14">
    <cfRule type="expression" dxfId="27" priority="9" stopIfTrue="1">
      <formula>$G$14&gt;0</formula>
    </cfRule>
    <cfRule type="expression" dxfId="26" priority="10" stopIfTrue="1">
      <formula>$G$14&lt;0</formula>
    </cfRule>
  </conditionalFormatting>
  <conditionalFormatting sqref="C4:C11">
    <cfRule type="cellIs" dxfId="25" priority="3" operator="equal">
      <formula>0</formula>
    </cfRule>
  </conditionalFormatting>
  <conditionalFormatting sqref="D4:E4 D10:F10 F11">
    <cfRule type="cellIs" dxfId="24" priority="2" operator="equal">
      <formula>0</formula>
    </cfRule>
  </conditionalFormatting>
  <conditionalFormatting sqref="F5:F6">
    <cfRule type="cellIs" dxfId="23" priority="1" operator="equal">
      <formula>0</formula>
    </cfRule>
  </conditionalFormatting>
  <dataValidations xWindow="399" yWindow="554" count="10">
    <dataValidation allowBlank="1" showInputMessage="1" showErrorMessage="1" prompt="Créances clients x 360 j /Chiffre d'affaires TTC" sqref="C4" xr:uid="{00000000-0002-0000-0100-000000000000}"/>
    <dataValidation allowBlank="1" showInputMessage="1" showErrorMessage="1" prompt="Stocks x 360 j / achats de marchandises" sqref="C5" xr:uid="{00000000-0002-0000-0100-000001000000}"/>
    <dataValidation allowBlank="1" showInputMessage="1" showErrorMessage="1" prompt="Stocks x 360 j / achats de matières et autres approvisionnements" sqref="C6" xr:uid="{00000000-0002-0000-0100-000002000000}"/>
    <dataValidation allowBlank="1" showInputMessage="1" showErrorMessage="1" prompt="Achats de marchandises/ Chiffre d'affaires HT" sqref="F5" xr:uid="{00000000-0002-0000-0100-000003000000}"/>
    <dataValidation allowBlank="1" showInputMessage="1" showErrorMessage="1" prompt="Achats de matières/Chiffre d'affaires HT" sqref="F6" xr:uid="{00000000-0002-0000-0100-000004000000}"/>
    <dataValidation allowBlank="1" showInputMessage="1" showErrorMessage="1" prompt="Dettes fournisseurs d'exploitation x 360 j /Achats TTC (marchandises + matières &amp; appros + autres achats &amp; charges externes)" sqref="C10" xr:uid="{00000000-0002-0000-0100-000005000000}"/>
    <dataValidation allowBlank="1" showInputMessage="1" showErrorMessage="1" prompt="(Achats de marchandises + matières-appros + autres achats &amp; charges externes)/ Chiffre d'affaires HT" sqref="F10" xr:uid="{00000000-0002-0000-0100-000006000000}"/>
    <dataValidation allowBlank="1" showInputMessage="1" showErrorMessage="1" prompt="Dettes organismes sociaux x 360 j /Charges sociales-compte de résultat (salariales + patronales)_x000a_" sqref="C11" xr:uid="{00000000-0002-0000-0100-000007000000}"/>
    <dataValidation allowBlank="1" showInputMessage="1" showErrorMessage="1" prompt="Charges sociales-compte de résultat (salariales + patronales)/Chiffre d'affaires HT_x000a_" sqref="F11" xr:uid="{00000000-0002-0000-0100-000008000000}"/>
    <dataValidation allowBlank="1" showInputMessage="1" showErrorMessage="1" prompt="Stocks x 360 j /Chiffre d'affaires HT" sqref="C7:C8" xr:uid="{00000000-0002-0000-0100-000009000000}"/>
  </dataValidations>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499984740745262"/>
  </sheetPr>
  <dimension ref="B1:P29"/>
  <sheetViews>
    <sheetView showGridLines="0" topLeftCell="A4" workbookViewId="0">
      <selection activeCell="M15" sqref="M15"/>
    </sheetView>
  </sheetViews>
  <sheetFormatPr baseColWidth="10" defaultColWidth="11.44140625" defaultRowHeight="13.8"/>
  <cols>
    <col min="1" max="1" width="1.6640625" style="39" customWidth="1"/>
    <col min="2" max="2" width="19.88671875" style="39" customWidth="1"/>
    <col min="3" max="3" width="12.77734375" style="39" customWidth="1"/>
    <col min="4" max="4" width="8.77734375" style="104" customWidth="1"/>
    <col min="5" max="5" width="12.6640625" style="105" customWidth="1"/>
    <col min="6" max="6" width="9.6640625" style="105" customWidth="1"/>
    <col min="7" max="7" width="0.88671875" style="39" customWidth="1"/>
    <col min="8" max="8" width="10.88671875" style="39" customWidth="1"/>
    <col min="9" max="9" width="0.88671875" style="39" customWidth="1"/>
    <col min="10" max="10" width="12.6640625" style="105" customWidth="1"/>
    <col min="11" max="11" width="7.6640625" style="105" customWidth="1"/>
    <col min="12" max="12" width="1.6640625" style="3" customWidth="1"/>
    <col min="13" max="13" width="12.6640625" style="105" customWidth="1"/>
    <col min="14" max="14" width="11.6640625" style="39" bestFit="1" customWidth="1"/>
    <col min="15" max="16384" width="11.44140625" style="39"/>
  </cols>
  <sheetData>
    <row r="1" spans="2:14" ht="6" customHeight="1"/>
    <row r="2" spans="2:14" ht="21.9" customHeight="1">
      <c r="B2" s="200" t="s">
        <v>37</v>
      </c>
      <c r="C2" s="201"/>
      <c r="D2" s="201"/>
      <c r="E2" s="201"/>
      <c r="F2" s="201"/>
      <c r="G2" s="201"/>
      <c r="H2" s="201"/>
      <c r="I2" s="201"/>
      <c r="J2" s="201"/>
      <c r="K2" s="201"/>
      <c r="L2" s="201"/>
      <c r="M2" s="202"/>
    </row>
    <row r="3" spans="2:14" ht="6" customHeight="1"/>
    <row r="4" spans="2:14" ht="15" customHeight="1">
      <c r="C4" s="43"/>
      <c r="D4" s="44">
        <v>0</v>
      </c>
      <c r="E4" s="199" t="s">
        <v>50</v>
      </c>
      <c r="F4" s="199"/>
      <c r="H4" s="106" t="s">
        <v>51</v>
      </c>
      <c r="J4" s="39"/>
      <c r="M4" s="107" t="s">
        <v>6</v>
      </c>
    </row>
    <row r="5" spans="2:14" ht="3" customHeight="1"/>
    <row r="6" spans="2:14" ht="20.100000000000001" customHeight="1">
      <c r="B6" s="40" t="s">
        <v>52</v>
      </c>
      <c r="C6" s="108"/>
      <c r="D6" s="41" t="s">
        <v>50</v>
      </c>
      <c r="E6" s="62" t="s">
        <v>42</v>
      </c>
      <c r="F6" s="42">
        <v>0.2</v>
      </c>
      <c r="G6" s="109">
        <v>1</v>
      </c>
      <c r="H6" s="110"/>
      <c r="I6" s="111"/>
      <c r="J6" s="112" t="s">
        <v>50</v>
      </c>
      <c r="K6" s="4" t="s">
        <v>50</v>
      </c>
      <c r="L6" s="113"/>
      <c r="M6" s="114" t="s">
        <v>50</v>
      </c>
    </row>
    <row r="7" spans="2:14" ht="6" customHeight="1"/>
    <row r="8" spans="2:14" s="117" customFormat="1" ht="30" customHeight="1">
      <c r="B8" s="180" t="s">
        <v>53</v>
      </c>
      <c r="C8" s="181"/>
      <c r="D8" s="181"/>
      <c r="E8" s="181"/>
      <c r="F8" s="182"/>
      <c r="G8" s="115"/>
      <c r="H8" s="116" t="s">
        <v>39</v>
      </c>
      <c r="J8" s="178" t="s">
        <v>32</v>
      </c>
      <c r="K8" s="179"/>
      <c r="L8" s="118"/>
      <c r="M8" s="119" t="s">
        <v>33</v>
      </c>
    </row>
    <row r="9" spans="2:14" s="117" customFormat="1" ht="3" customHeight="1">
      <c r="D9" s="120"/>
      <c r="E9" s="121"/>
      <c r="F9" s="121"/>
      <c r="G9" s="115"/>
      <c r="K9" s="121"/>
      <c r="L9" s="118"/>
    </row>
    <row r="10" spans="2:14" ht="20.100000000000001" customHeight="1">
      <c r="B10" s="6" t="s">
        <v>41</v>
      </c>
      <c r="C10" s="7"/>
      <c r="D10" s="33"/>
      <c r="E10" s="8">
        <v>0</v>
      </c>
      <c r="F10" s="9" t="s">
        <v>50</v>
      </c>
      <c r="H10" s="34"/>
      <c r="I10" s="122"/>
      <c r="J10" s="10" t="s">
        <v>50</v>
      </c>
      <c r="K10" s="9" t="s">
        <v>50</v>
      </c>
      <c r="M10" s="11" t="s">
        <v>50</v>
      </c>
    </row>
    <row r="11" spans="2:14" ht="20.100000000000001" customHeight="1">
      <c r="B11" s="12" t="s">
        <v>7</v>
      </c>
      <c r="C11" s="13"/>
      <c r="D11" s="123"/>
      <c r="E11" s="124"/>
      <c r="F11" s="14" t="s">
        <v>50</v>
      </c>
      <c r="H11" s="35"/>
      <c r="I11" s="122"/>
      <c r="J11" s="125" t="s">
        <v>50</v>
      </c>
      <c r="K11" s="14" t="s">
        <v>50</v>
      </c>
      <c r="M11" s="126" t="s">
        <v>50</v>
      </c>
    </row>
    <row r="12" spans="2:14" ht="20.100000000000001" customHeight="1">
      <c r="B12" s="12" t="s">
        <v>8</v>
      </c>
      <c r="C12" s="13"/>
      <c r="D12" s="127"/>
      <c r="E12" s="124"/>
      <c r="F12" s="14" t="s">
        <v>50</v>
      </c>
      <c r="H12" s="35"/>
      <c r="I12" s="122"/>
      <c r="J12" s="125" t="s">
        <v>50</v>
      </c>
      <c r="K12" s="14" t="s">
        <v>50</v>
      </c>
      <c r="M12" s="126" t="s">
        <v>50</v>
      </c>
    </row>
    <row r="13" spans="2:14" ht="20.100000000000001" customHeight="1">
      <c r="B13" s="12" t="s">
        <v>9</v>
      </c>
      <c r="C13" s="13"/>
      <c r="D13" s="127"/>
      <c r="E13" s="124"/>
      <c r="F13" s="128" t="s">
        <v>50</v>
      </c>
      <c r="H13" s="35"/>
      <c r="I13" s="122"/>
      <c r="J13" s="125" t="s">
        <v>50</v>
      </c>
      <c r="K13" s="14" t="s">
        <v>50</v>
      </c>
      <c r="M13" s="126" t="s">
        <v>50</v>
      </c>
      <c r="N13" s="129"/>
    </row>
    <row r="14" spans="2:14" ht="20.100000000000001" customHeight="1">
      <c r="B14" s="12" t="s">
        <v>10</v>
      </c>
      <c r="C14" s="13"/>
      <c r="D14" s="130"/>
      <c r="E14" s="124"/>
      <c r="F14" s="14" t="s">
        <v>50</v>
      </c>
      <c r="H14" s="15"/>
      <c r="I14" s="122"/>
      <c r="J14" s="131"/>
      <c r="K14" s="14" t="s">
        <v>50</v>
      </c>
      <c r="M14" s="16" t="s">
        <v>50</v>
      </c>
    </row>
    <row r="15" spans="2:14" ht="20.100000000000001" customHeight="1">
      <c r="B15" s="12" t="s">
        <v>11</v>
      </c>
      <c r="C15" s="13"/>
      <c r="D15" s="132"/>
      <c r="E15" s="133">
        <v>0</v>
      </c>
      <c r="F15" s="14" t="s">
        <v>50</v>
      </c>
      <c r="H15" s="134"/>
      <c r="I15" s="122"/>
      <c r="J15" s="135" t="s">
        <v>50</v>
      </c>
      <c r="K15" s="14" t="s">
        <v>50</v>
      </c>
      <c r="M15" s="16" t="s">
        <v>50</v>
      </c>
    </row>
    <row r="16" spans="2:14" ht="21.9" customHeight="1">
      <c r="B16" s="205" t="s">
        <v>12</v>
      </c>
      <c r="C16" s="206"/>
      <c r="D16" s="207"/>
      <c r="E16" s="136">
        <v>0</v>
      </c>
      <c r="F16" s="137" t="s">
        <v>50</v>
      </c>
      <c r="H16" s="195"/>
      <c r="I16" s="122"/>
      <c r="J16" s="138" t="s">
        <v>50</v>
      </c>
      <c r="K16" s="137" t="s">
        <v>50</v>
      </c>
      <c r="M16" s="139" t="s">
        <v>50</v>
      </c>
    </row>
    <row r="17" spans="2:16" ht="21.9" customHeight="1">
      <c r="B17" s="203" t="s">
        <v>13</v>
      </c>
      <c r="C17" s="204"/>
      <c r="D17" s="204"/>
      <c r="E17" s="140">
        <v>0</v>
      </c>
      <c r="F17" s="141" t="s">
        <v>50</v>
      </c>
      <c r="H17" s="196"/>
      <c r="I17" s="122"/>
      <c r="J17" s="142" t="s">
        <v>50</v>
      </c>
      <c r="K17" s="141" t="s">
        <v>50</v>
      </c>
      <c r="M17" s="143" t="s">
        <v>50</v>
      </c>
    </row>
    <row r="18" spans="2:16" ht="6" customHeight="1">
      <c r="B18" s="144"/>
      <c r="C18" s="144"/>
      <c r="E18" s="145"/>
      <c r="F18" s="145"/>
      <c r="H18" s="122"/>
      <c r="I18" s="122"/>
      <c r="J18" s="145"/>
      <c r="K18" s="145"/>
      <c r="M18" s="146"/>
    </row>
    <row r="19" spans="2:16" s="117" customFormat="1" ht="30" customHeight="1">
      <c r="B19" s="180" t="s">
        <v>54</v>
      </c>
      <c r="C19" s="181"/>
      <c r="D19" s="181"/>
      <c r="E19" s="181"/>
      <c r="F19" s="182"/>
      <c r="G19" s="115"/>
      <c r="H19" s="116" t="s">
        <v>36</v>
      </c>
      <c r="J19" s="178" t="s">
        <v>32</v>
      </c>
      <c r="K19" s="179"/>
      <c r="L19" s="118"/>
      <c r="M19" s="119" t="s">
        <v>33</v>
      </c>
    </row>
    <row r="20" spans="2:16" s="117" customFormat="1" ht="3" customHeight="1">
      <c r="D20" s="120"/>
      <c r="E20" s="121"/>
      <c r="F20" s="121"/>
      <c r="G20" s="115"/>
      <c r="K20" s="121"/>
      <c r="L20" s="118"/>
    </row>
    <row r="21" spans="2:16" s="21" customFormat="1" ht="20.100000000000001" customHeight="1">
      <c r="B21" s="17" t="s">
        <v>31</v>
      </c>
      <c r="C21" s="188"/>
      <c r="D21" s="189"/>
      <c r="E21" s="18">
        <v>0</v>
      </c>
      <c r="F21" s="19" t="s">
        <v>50</v>
      </c>
      <c r="H21" s="36"/>
      <c r="I21" s="147"/>
      <c r="J21" s="20" t="s">
        <v>50</v>
      </c>
      <c r="K21" s="19" t="s">
        <v>50</v>
      </c>
      <c r="L21" s="148"/>
      <c r="M21" s="149" t="s">
        <v>50</v>
      </c>
    </row>
    <row r="22" spans="2:16" s="21" customFormat="1" ht="20.100000000000001" customHeight="1">
      <c r="B22" s="22" t="s">
        <v>14</v>
      </c>
      <c r="C22" s="190"/>
      <c r="D22" s="191"/>
      <c r="E22" s="23">
        <v>0</v>
      </c>
      <c r="F22" s="24" t="s">
        <v>50</v>
      </c>
      <c r="H22" s="37"/>
      <c r="I22" s="147"/>
      <c r="J22" s="25" t="s">
        <v>50</v>
      </c>
      <c r="K22" s="24" t="s">
        <v>50</v>
      </c>
      <c r="L22" s="148"/>
      <c r="M22" s="126" t="s">
        <v>50</v>
      </c>
    </row>
    <row r="23" spans="2:16" s="21" customFormat="1" ht="20.100000000000001" customHeight="1">
      <c r="B23" s="26" t="s">
        <v>15</v>
      </c>
      <c r="C23" s="192"/>
      <c r="D23" s="193"/>
      <c r="E23" s="27">
        <v>0</v>
      </c>
      <c r="F23" s="28" t="s">
        <v>50</v>
      </c>
      <c r="H23" s="38"/>
      <c r="I23" s="147"/>
      <c r="J23" s="29" t="s">
        <v>50</v>
      </c>
      <c r="K23" s="28" t="s">
        <v>50</v>
      </c>
      <c r="L23" s="148"/>
      <c r="M23" s="150" t="s">
        <v>50</v>
      </c>
    </row>
    <row r="24" spans="2:16" s="117" customFormat="1" ht="15" customHeight="1">
      <c r="B24" s="184" t="s">
        <v>40</v>
      </c>
      <c r="C24" s="185"/>
      <c r="D24" s="185"/>
      <c r="E24" s="151">
        <v>0</v>
      </c>
      <c r="F24" s="152" t="s">
        <v>50</v>
      </c>
      <c r="G24" s="153"/>
      <c r="H24" s="197"/>
      <c r="J24" s="154" t="s">
        <v>50</v>
      </c>
      <c r="K24" s="152" t="s">
        <v>50</v>
      </c>
      <c r="L24" s="155"/>
      <c r="M24" s="156" t="s">
        <v>50</v>
      </c>
    </row>
    <row r="25" spans="2:16" s="117" customFormat="1" ht="15" customHeight="1">
      <c r="B25" s="186"/>
      <c r="C25" s="187"/>
      <c r="D25" s="187"/>
      <c r="E25" s="30" t="s">
        <v>50</v>
      </c>
      <c r="F25" s="157"/>
      <c r="G25" s="153"/>
      <c r="H25" s="198"/>
      <c r="I25" s="158"/>
      <c r="J25" s="31" t="s">
        <v>50</v>
      </c>
      <c r="K25" s="157"/>
      <c r="L25" s="159"/>
      <c r="M25" s="32" t="s">
        <v>50</v>
      </c>
    </row>
    <row r="26" spans="2:16" ht="6" customHeight="1">
      <c r="H26" s="122"/>
      <c r="I26" s="122"/>
      <c r="J26" s="160"/>
    </row>
    <row r="27" spans="2:16" s="117" customFormat="1" ht="20.100000000000001" customHeight="1">
      <c r="B27" s="183"/>
      <c r="C27" s="183"/>
      <c r="D27" s="183"/>
      <c r="E27" s="161"/>
      <c r="F27" s="162"/>
      <c r="H27" s="194" t="s">
        <v>55</v>
      </c>
      <c r="I27" s="194"/>
      <c r="J27" s="194"/>
      <c r="K27" s="194"/>
      <c r="L27" s="163"/>
      <c r="M27" s="164" t="s">
        <v>50</v>
      </c>
      <c r="N27" s="39"/>
      <c r="O27" s="39"/>
      <c r="P27" s="39"/>
    </row>
    <row r="28" spans="2:16" ht="3" customHeight="1"/>
    <row r="29" spans="2:16" ht="20.100000000000001" customHeight="1">
      <c r="M29" s="165" t="s">
        <v>50</v>
      </c>
    </row>
  </sheetData>
  <sheetProtection formatCells="0" formatColumns="0" formatRows="0" insertColumns="0" insertHyperlinks="0" deleteColumns="0" deleteRows="0" sort="0" autoFilter="0" pivotTables="0"/>
  <mergeCells count="16">
    <mergeCell ref="E4:F4"/>
    <mergeCell ref="B2:M2"/>
    <mergeCell ref="B17:D17"/>
    <mergeCell ref="B16:D16"/>
    <mergeCell ref="J8:K8"/>
    <mergeCell ref="J19:K19"/>
    <mergeCell ref="B19:F19"/>
    <mergeCell ref="B27:D27"/>
    <mergeCell ref="B8:F8"/>
    <mergeCell ref="B24:D25"/>
    <mergeCell ref="C21:D21"/>
    <mergeCell ref="C22:D22"/>
    <mergeCell ref="C23:D23"/>
    <mergeCell ref="H27:K27"/>
    <mergeCell ref="H16:H17"/>
    <mergeCell ref="H24:H25"/>
  </mergeCells>
  <phoneticPr fontId="0" type="noConversion"/>
  <conditionalFormatting sqref="M27">
    <cfRule type="cellIs" dxfId="22" priority="22" stopIfTrue="1" operator="equal">
      <formula>""" """</formula>
    </cfRule>
    <cfRule type="cellIs" dxfId="21" priority="23" stopIfTrue="1" operator="greaterThan">
      <formula>0</formula>
    </cfRule>
  </conditionalFormatting>
  <conditionalFormatting sqref="C21:D23">
    <cfRule type="cellIs" dxfId="20" priority="21" stopIfTrue="1" operator="equal">
      <formula>0</formula>
    </cfRule>
  </conditionalFormatting>
  <conditionalFormatting sqref="H10:H13">
    <cfRule type="cellIs" dxfId="19" priority="20" operator="equal">
      <formula>0</formula>
    </cfRule>
  </conditionalFormatting>
  <conditionalFormatting sqref="E27">
    <cfRule type="cellIs" dxfId="18" priority="19" operator="lessThan">
      <formula>0</formula>
    </cfRule>
  </conditionalFormatting>
  <conditionalFormatting sqref="F27">
    <cfRule type="cellIs" dxfId="17" priority="18" operator="lessThan">
      <formula>0</formula>
    </cfRule>
  </conditionalFormatting>
  <conditionalFormatting sqref="D10">
    <cfRule type="cellIs" dxfId="16" priority="17" operator="equal">
      <formula>0</formula>
    </cfRule>
  </conditionalFormatting>
  <conditionalFormatting sqref="E11:E13">
    <cfRule type="cellIs" dxfId="15" priority="16" operator="equal">
      <formula>0</formula>
    </cfRule>
  </conditionalFormatting>
  <conditionalFormatting sqref="D15">
    <cfRule type="cellIs" dxfId="14" priority="15" operator="equal">
      <formula>0</formula>
    </cfRule>
  </conditionalFormatting>
  <conditionalFormatting sqref="H27">
    <cfRule type="expression" dxfId="13" priority="13">
      <formula>$M$27&lt;0</formula>
    </cfRule>
    <cfRule type="expression" dxfId="12" priority="14">
      <formula>$M$27&gt;0</formula>
    </cfRule>
  </conditionalFormatting>
  <conditionalFormatting sqref="H15">
    <cfRule type="cellIs" dxfId="11" priority="12" operator="equal">
      <formula>0</formula>
    </cfRule>
  </conditionalFormatting>
  <conditionalFormatting sqref="M29">
    <cfRule type="cellIs" dxfId="10" priority="11" operator="lessThan">
      <formula>0</formula>
    </cfRule>
  </conditionalFormatting>
  <conditionalFormatting sqref="E14">
    <cfRule type="cellIs" dxfId="9" priority="10" operator="equal">
      <formula>0</formula>
    </cfRule>
  </conditionalFormatting>
  <conditionalFormatting sqref="J14">
    <cfRule type="cellIs" dxfId="8" priority="9" operator="equal">
      <formula>0</formula>
    </cfRule>
  </conditionalFormatting>
  <conditionalFormatting sqref="J6 M6">
    <cfRule type="cellIs" dxfId="7" priority="8" operator="equal">
      <formula>0</formula>
    </cfRule>
  </conditionalFormatting>
  <conditionalFormatting sqref="E10 E15 E21:E23">
    <cfRule type="cellIs" dxfId="6" priority="7" operator="equal">
      <formula>0</formula>
    </cfRule>
  </conditionalFormatting>
  <conditionalFormatting sqref="E24">
    <cfRule type="cellIs" dxfId="5" priority="6" operator="equal">
      <formula>0</formula>
    </cfRule>
  </conditionalFormatting>
  <conditionalFormatting sqref="E16">
    <cfRule type="cellIs" dxfId="4" priority="5" operator="equal">
      <formula>0</formula>
    </cfRule>
  </conditionalFormatting>
  <conditionalFormatting sqref="E17">
    <cfRule type="cellIs" dxfId="3" priority="4" operator="equal">
      <formula>0</formula>
    </cfRule>
  </conditionalFormatting>
  <conditionalFormatting sqref="E4:F4">
    <cfRule type="expression" dxfId="2" priority="3">
      <formula>$D$4=1</formula>
    </cfRule>
  </conditionalFormatting>
  <conditionalFormatting sqref="H6">
    <cfRule type="expression" dxfId="1" priority="2">
      <formula>$G$6=1</formula>
    </cfRule>
  </conditionalFormatting>
  <conditionalFormatting sqref="C6">
    <cfRule type="cellIs" dxfId="0" priority="1" operator="equal">
      <formula>0</formula>
    </cfRule>
  </conditionalFormatting>
  <dataValidations count="2">
    <dataValidation allowBlank="1" showInputMessage="1" showErrorMessage="1" prompt="Renseigner le taux" sqref="D10 D15" xr:uid="{13423ABD-D3EB-43A1-B854-6423ADA0CC35}"/>
    <dataValidation allowBlank="1" showInputMessage="1" showErrorMessage="1" prompt="Indiquer le montant" sqref="E11:E14 J14" xr:uid="{0BB00B32-EE28-4209-B89F-3D73043D6E1F}"/>
  </dataValidations>
  <pageMargins left="0.78740157499999996" right="0.78740157499999996" top="0.984251969" bottom="0.984251969" header="0.4921259845" footer="0.492125984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Commentaires</vt:lpstr>
      <vt:lpstr>Calcul théorique</vt:lpstr>
      <vt:lpstr>Evolution du BFR</vt:lpstr>
      <vt:lpstr>tva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J. BERGARA</cp:lastModifiedBy>
  <dcterms:created xsi:type="dcterms:W3CDTF">1996-10-21T11:03:58Z</dcterms:created>
  <dcterms:modified xsi:type="dcterms:W3CDTF">2020-01-22T10:31:38Z</dcterms:modified>
</cp:coreProperties>
</file>